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380\Desktop\FUAS\Lectures\Master in Aviation - Lectures\Master - Research meth. and Quant meth\Material\"/>
    </mc:Choice>
  </mc:AlternateContent>
  <xr:revisionPtr revIDLastSave="0" documentId="8_{D07F24D5-5616-4971-BB67-FBC07042A5EF}" xr6:coauthVersionLast="47" xr6:coauthVersionMax="47" xr10:uidLastSave="{00000000-0000-0000-0000-000000000000}"/>
  <bookViews>
    <workbookView xWindow="-110" yWindow="-110" windowWidth="19420" windowHeight="10420" tabRatio="711" firstSheet="10" activeTab="17" xr2:uid="{00000000-000D-0000-FFFF-FFFF00000000}"/>
  </bookViews>
  <sheets>
    <sheet name="Start here" sheetId="126" r:id="rId1"/>
    <sheet name="FD-Categorical_Q" sheetId="154" r:id="rId2"/>
    <sheet name="FD-Categorical_A" sheetId="141" r:id="rId3"/>
    <sheet name="FD-Categorical_Pie Charts" sheetId="54" r:id="rId4"/>
    <sheet name="FD-Quant_Q" sheetId="150" r:id="rId5"/>
    <sheet name="FD-Quant_A" sheetId="151" r:id="rId6"/>
    <sheet name="FD-Quant Q2" sheetId="152" r:id="rId7"/>
    <sheet name="Cumulative freq Q_1" sheetId="142" r:id="rId8"/>
    <sheet name="Cumulative freq A" sheetId="43" r:id="rId9"/>
    <sheet name="Cumulative freq Q_2" sheetId="153" r:id="rId10"/>
    <sheet name="Interq range Q" sheetId="136" r:id="rId11"/>
    <sheet name="Variance Q" sheetId="125" r:id="rId12"/>
    <sheet name="Simpson" sheetId="31" state="hidden" r:id="rId13"/>
    <sheet name="Covariance Q" sheetId="132" r:id="rId14"/>
    <sheet name="Covariance A" sheetId="140" r:id="rId15"/>
    <sheet name="Pearson's r" sheetId="133" r:id="rId16"/>
    <sheet name="Linear Regression" sheetId="135" r:id="rId17"/>
    <sheet name="Have Fun!" sheetId="144" r:id="rId18"/>
  </sheets>
  <definedNames>
    <definedName name="_xlnm._FilterDatabase" localSheetId="8" hidden="1">'Cumulative freq A'!$A$2:$A$48</definedName>
    <definedName name="_xlnm._FilterDatabase" localSheetId="7" hidden="1">'Cumulative freq Q_1'!$A$2:$A$48</definedName>
    <definedName name="_xlnm._FilterDatabase" localSheetId="2" hidden="1">'FD-Categorical_A'!$A$1:$A$560</definedName>
    <definedName name="_xlnm._FilterDatabase" localSheetId="3" hidden="1">'FD-Categorical_Pie Charts'!$A$1:$A$201</definedName>
    <definedName name="_xlnm._FilterDatabase" localSheetId="1" hidden="1">'FD-Categorical_Q'!$A$1:$A$560</definedName>
    <definedName name="_xlnm._FilterDatabase" localSheetId="12" hidden="1">Simpson!$C$4:$C$279</definedName>
    <definedName name="_xlnm.Extract" localSheetId="8">'Cumulative freq A'!$C$2</definedName>
    <definedName name="_xlnm.Extract" localSheetId="7">'Cumulative freq Q_1'!#REF!</definedName>
    <definedName name="_xlnm.Extract" localSheetId="2">'FD-Categorical_A'!$E$12</definedName>
    <definedName name="_xlnm.Extract" localSheetId="3">'FD-Categorical_Pie Charts'!#REF!</definedName>
    <definedName name="_xlnm.Extract" localSheetId="1">'FD-Categorical_Q'!#REF!</definedName>
  </definedNames>
  <calcPr calcId="191029"/>
  <pivotCaches>
    <pivotCache cacheId="0" r:id="rId19"/>
    <pivotCache cacheId="1" r:id="rId20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33" l="1"/>
  <c r="B16" i="140"/>
  <c r="F13" i="141"/>
  <c r="E11" i="125"/>
  <c r="E12" i="125"/>
  <c r="C4" i="125"/>
  <c r="C5" i="125" s="1"/>
  <c r="Q2" i="152"/>
  <c r="D5" i="125" l="1"/>
  <c r="E5" i="125" s="1"/>
  <c r="C6" i="125"/>
  <c r="D4" i="125"/>
  <c r="E4" i="125" s="1"/>
  <c r="C7" i="125" l="1"/>
  <c r="D6" i="125"/>
  <c r="E6" i="125" s="1"/>
  <c r="E9" i="125" l="1"/>
  <c r="F9" i="125" s="1"/>
  <c r="C8" i="125"/>
  <c r="D8" i="125" s="1"/>
  <c r="E8" i="125" s="1"/>
  <c r="D7" i="125"/>
  <c r="E7" i="125" s="1"/>
  <c r="D3" i="43" l="1"/>
  <c r="E3" i="43" s="1"/>
  <c r="F3" i="43" s="1"/>
  <c r="F4" i="43" s="1"/>
  <c r="F5" i="43" s="1"/>
  <c r="F6" i="43" s="1"/>
  <c r="F7" i="43" s="1"/>
  <c r="F8" i="43" s="1"/>
  <c r="D4" i="43"/>
  <c r="E4" i="43" s="1"/>
  <c r="D5" i="43"/>
  <c r="E5" i="43" s="1"/>
  <c r="D7" i="43"/>
  <c r="E7" i="43" s="1"/>
  <c r="D8" i="43"/>
  <c r="E8" i="43" s="1"/>
  <c r="D6" i="43"/>
  <c r="E6" i="43" s="1"/>
  <c r="F14" i="141"/>
  <c r="F15" i="141"/>
  <c r="F16" i="141"/>
  <c r="F17" i="141"/>
  <c r="F18" i="141"/>
  <c r="F19" i="141"/>
  <c r="D15" i="133"/>
  <c r="D14" i="133"/>
  <c r="D16" i="140"/>
  <c r="C13" i="140"/>
  <c r="E12" i="140" s="1"/>
  <c r="B13" i="140"/>
  <c r="D9" i="140" s="1"/>
  <c r="D12" i="140"/>
  <c r="E8" i="140"/>
  <c r="B12" i="133"/>
  <c r="D8" i="133" s="1"/>
  <c r="C12" i="133"/>
  <c r="E11" i="133" s="1"/>
  <c r="C15" i="133"/>
  <c r="C14" i="133"/>
  <c r="C8" i="132"/>
  <c r="B8" i="132"/>
  <c r="F20" i="141" l="1"/>
  <c r="G13" i="141" s="1"/>
  <c r="E9" i="140"/>
  <c r="F9" i="140" s="1"/>
  <c r="D10" i="140"/>
  <c r="D8" i="140"/>
  <c r="F8" i="140" s="1"/>
  <c r="E10" i="140"/>
  <c r="D11" i="140"/>
  <c r="E11" i="140"/>
  <c r="E8" i="133"/>
  <c r="F8" i="133" s="1"/>
  <c r="E7" i="133"/>
  <c r="D7" i="133"/>
  <c r="D11" i="133"/>
  <c r="E10" i="133"/>
  <c r="D10" i="133"/>
  <c r="F12" i="140"/>
  <c r="F11" i="133"/>
  <c r="E9" i="133"/>
  <c r="D9" i="133"/>
  <c r="F10" i="140" l="1"/>
  <c r="G17" i="141"/>
  <c r="G18" i="141"/>
  <c r="G15" i="141"/>
  <c r="G16" i="141"/>
  <c r="G19" i="141"/>
  <c r="G14" i="141"/>
  <c r="G20" i="141"/>
  <c r="F11" i="140"/>
  <c r="F13" i="140" s="1"/>
  <c r="F10" i="133"/>
  <c r="F7" i="133"/>
  <c r="F9" i="133"/>
  <c r="F12" i="133" l="1"/>
  <c r="H12" i="133" s="1"/>
  <c r="C17" i="13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L380</author>
  </authors>
  <commentList>
    <comment ref="D16" authorId="0" shapeId="0" xr:uid="{00000000-0006-0000-1400-000001000000}">
      <text>
        <r>
          <rPr>
            <b/>
            <sz val="9"/>
            <color indexed="81"/>
            <rFont val="Tahoma"/>
            <family val="2"/>
          </rPr>
          <t>Excel formula for covariance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L380</author>
  </authors>
  <commentList>
    <comment ref="F17" authorId="0" shapeId="0" xr:uid="{00000000-0006-0000-1500-000001000000}">
      <text>
        <r>
          <rPr>
            <b/>
            <sz val="9"/>
            <color indexed="81"/>
            <rFont val="Tahoma"/>
            <family val="2"/>
          </rPr>
          <t>Excel formula Pearson's r</t>
        </r>
      </text>
    </comment>
  </commentList>
</comments>
</file>

<file path=xl/sharedStrings.xml><?xml version="1.0" encoding="utf-8"?>
<sst xmlns="http://schemas.openxmlformats.org/spreadsheetml/2006/main" count="3275" uniqueCount="131">
  <si>
    <t>Simpson's Paradox</t>
  </si>
  <si>
    <t>Product (Boomerang Name)</t>
  </si>
  <si>
    <t>Carlota</t>
  </si>
  <si>
    <t>Yanaki</t>
  </si>
  <si>
    <t>Aspen</t>
  </si>
  <si>
    <t>South</t>
  </si>
  <si>
    <t>Sunset</t>
  </si>
  <si>
    <t>Delicate Arch</t>
  </si>
  <si>
    <t>Bellen</t>
  </si>
  <si>
    <t>Frequency</t>
  </si>
  <si>
    <t>Total</t>
  </si>
  <si>
    <t>Grand Total</t>
  </si>
  <si>
    <t>Samsung Galaxy Note 4 </t>
  </si>
  <si>
    <t>Apple iPhone 6 Plus</t>
  </si>
  <si>
    <t>Samsung Galaxy S5</t>
  </si>
  <si>
    <t>Apple iPhone 6</t>
  </si>
  <si>
    <t>LG G3</t>
  </si>
  <si>
    <t>Sony Xperia Z3</t>
  </si>
  <si>
    <t>Motorola Moto G</t>
  </si>
  <si>
    <t>Data From sample of Phone Purchases</t>
  </si>
  <si>
    <t>Pareto: Dissatisfaction with Boomerang Purchased</t>
  </si>
  <si>
    <t>Broken When Thrown</t>
  </si>
  <si>
    <t>Bad Finish</t>
  </si>
  <si>
    <t>Unattractive Design</t>
  </si>
  <si>
    <t>Did Not Work</t>
  </si>
  <si>
    <t>Rough Wood</t>
  </si>
  <si>
    <t>No Instructions</t>
  </si>
  <si>
    <t>Conclusions based on aggregate data can be reversed if we aggregate the data because of a hidden variable.</t>
  </si>
  <si>
    <t>Judge</t>
  </si>
  <si>
    <t>Verdict</t>
  </si>
  <si>
    <t>Court</t>
  </si>
  <si>
    <t>Lucket</t>
  </si>
  <si>
    <t>Upheld</t>
  </si>
  <si>
    <t>Municipal Court</t>
  </si>
  <si>
    <t>Kendall</t>
  </si>
  <si>
    <t>Reversed</t>
  </si>
  <si>
    <t>Common Pleas</t>
  </si>
  <si>
    <t>*Lucket looks like he had more reversals in aggregated data (Kendall looks like he did better)</t>
  </si>
  <si>
    <t>*Lucket had fewer reversals in aggregated data (Kendall looks like he did worse)</t>
  </si>
  <si>
    <t>*More Reversals in Municipal Courts</t>
  </si>
  <si>
    <t>*Lucket tried more cases in Municipal Courts, which made the aggregated data look like Lucket did worse</t>
  </si>
  <si>
    <t>*Hidden variable "Court" caused this problem</t>
  </si>
  <si>
    <t>X</t>
  </si>
  <si>
    <t>To install the data analysis package: File -&gt; Options -&gt; Add-ins -&gt; Analysis Toolpack</t>
  </si>
  <si>
    <t xml:space="preserve">Power Query (Data transformation): Google "Download power query" -&gt; Follow link and then pick your PC architecture </t>
  </si>
  <si>
    <t xml:space="preserve">Cigs (X ) </t>
  </si>
  <si>
    <t>Lung Cap (Y )</t>
  </si>
  <si>
    <t xml:space="preserve">Rference material. A fairly good introduction to stats with excel </t>
  </si>
  <si>
    <t>https://www.youtube.com/playlist?list=PLfGMkZaH76AkwGs1E1jHL3fZrc78sopeZ</t>
  </si>
  <si>
    <t>sx</t>
  </si>
  <si>
    <t>sy</t>
  </si>
  <si>
    <t>r</t>
  </si>
  <si>
    <t xml:space="preserve">TO DO ON PAPER </t>
  </si>
  <si>
    <r>
      <t>x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-</t>
    </r>
    <r>
      <rPr>
        <sz val="11"/>
        <color theme="1"/>
        <rFont val="Calibri"/>
        <family val="2"/>
      </rPr>
      <t>µ</t>
    </r>
  </si>
  <si>
    <r>
      <t>y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-</t>
    </r>
    <r>
      <rPr>
        <sz val="11"/>
        <color theme="1"/>
        <rFont val="Calibri"/>
        <family val="2"/>
      </rPr>
      <t>µ</t>
    </r>
  </si>
  <si>
    <t>(xi-µ)*(yi-µ)</t>
  </si>
  <si>
    <t xml:space="preserve">Covariance is a measure of how changes in one variable are associated with changes in a second variable. Specifically, covariance measures the degree to which two variables are linearly associated. However, it is also often used informally as a general measure of how monotonically related two variables are.   </t>
  </si>
  <si>
    <t>1. Build a Frequency table</t>
  </si>
  <si>
    <t>2. Build an histogram from it</t>
  </si>
  <si>
    <t>Same passages as before BUT if you want to do Pareto analysis</t>
  </si>
  <si>
    <t>`- Order the "issues" by frequency (absolute value)</t>
  </si>
  <si>
    <t xml:space="preserve">`- Calculate the frequency in relative value </t>
  </si>
  <si>
    <t>Frequency
(absolute)</t>
  </si>
  <si>
    <t>Frequency
(relative)</t>
  </si>
  <si>
    <t>Cumulated 
frequency</t>
  </si>
  <si>
    <t>`- Calculate the cumulated frequency</t>
  </si>
  <si>
    <t xml:space="preserve">Try to do this on paper by calculating the covariance and the std of x and y </t>
  </si>
  <si>
    <t>No.</t>
  </si>
  <si>
    <t>Date</t>
  </si>
  <si>
    <t>Coupon</t>
  </si>
  <si>
    <t>Payment Method</t>
  </si>
  <si>
    <t>Region</t>
  </si>
  <si>
    <t>Price</t>
  </si>
  <si>
    <t>Units</t>
  </si>
  <si>
    <t>Amount of Transaction (Revenue)</t>
  </si>
  <si>
    <t>Customer Age</t>
  </si>
  <si>
    <t>Mastercard</t>
  </si>
  <si>
    <t>West</t>
  </si>
  <si>
    <t>No Coupon</t>
  </si>
  <si>
    <t>East</t>
  </si>
  <si>
    <t>American Express</t>
  </si>
  <si>
    <t>Visa</t>
  </si>
  <si>
    <t>PayPal</t>
  </si>
  <si>
    <t>Discover</t>
  </si>
  <si>
    <t>Mid West</t>
  </si>
  <si>
    <t>- Select data range</t>
  </si>
  <si>
    <t>- Insert -&gt; pivot table</t>
  </si>
  <si>
    <t>Row Labels</t>
  </si>
  <si>
    <t>- Drag the value again into values (to get the frequency count)</t>
  </si>
  <si>
    <t>- Drag the value data into rows (to get the categories)</t>
  </si>
  <si>
    <t>Phone</t>
  </si>
  <si>
    <t>- Rename the headers of the pivot table</t>
  </si>
  <si>
    <t xml:space="preserve">Frequency </t>
  </si>
  <si>
    <t xml:space="preserve">- Drag value again into values to get another column, rename it. Then right click -&gt; show values as % of column total </t>
  </si>
  <si>
    <t xml:space="preserve">- Data -&gt; Filter -&gt; Advanced </t>
  </si>
  <si>
    <t>- Copy to another location, unique records only</t>
  </si>
  <si>
    <t>- Select the location (you should get the categories at this point)</t>
  </si>
  <si>
    <t>- Apply the formula "countifs" to the range (to get the frequency)</t>
  </si>
  <si>
    <t>- Check the total and compute the relative frequency count</t>
  </si>
  <si>
    <t>Relative frequency</t>
  </si>
  <si>
    <t>What happen if I update one of the observation in my data set?</t>
  </si>
  <si>
    <t>Scores On Final</t>
  </si>
  <si>
    <t xml:space="preserve">- Use pivot table </t>
  </si>
  <si>
    <t>- Create class -&gt; right click on the categories and then group (plug parameters you like)</t>
  </si>
  <si>
    <t xml:space="preserve">- Chart the histogram </t>
  </si>
  <si>
    <t xml:space="preserve">Use the pivot table approach </t>
  </si>
  <si>
    <t>18-27</t>
  </si>
  <si>
    <t>28-37</t>
  </si>
  <si>
    <t>38-47</t>
  </si>
  <si>
    <t>48-57</t>
  </si>
  <si>
    <t>58-67</t>
  </si>
  <si>
    <t>68-77</t>
  </si>
  <si>
    <t>Count of Customer Age</t>
  </si>
  <si>
    <t>2. Build an Pie chart</t>
  </si>
  <si>
    <t>- Chart a Pareto graph</t>
  </si>
  <si>
    <t xml:space="preserve">- Calculate the cumulative frequency </t>
  </si>
  <si>
    <t xml:space="preserve">- Use Pivot to create classes </t>
  </si>
  <si>
    <t>Find Quartile 1, 2, and 3</t>
  </si>
  <si>
    <t>Calculate the IQR</t>
  </si>
  <si>
    <t>Calculate the lower bound outier</t>
  </si>
  <si>
    <t xml:space="preserve">Calculate the upper bound outlier </t>
  </si>
  <si>
    <t>Data points</t>
  </si>
  <si>
    <t>Observation</t>
  </si>
  <si>
    <t>Is there any outlier in the sample?</t>
  </si>
  <si>
    <t>Exercise</t>
  </si>
  <si>
    <t>s2</t>
  </si>
  <si>
    <t>s</t>
  </si>
  <si>
    <t>Calculate variance and standards deviation</t>
  </si>
  <si>
    <t xml:space="preserve">Solve this with a calculator </t>
  </si>
  <si>
    <t>`- Do the chart (format data series -&gt; secondary axis -&gt; change chart type to line)</t>
  </si>
  <si>
    <t>IQR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</si>
</sst>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8" formatCode="&quot;$&quot;#,##0.00_);[Red]\(&quot;$&quot;#,##0.00\)"/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9">
    <xf numFmtId="0" fontId="0" fillId="0" borderId="0"/>
    <xf numFmtId="0" fontId="1" fillId="2" borderId="1">
      <alignment wrapText="1"/>
    </xf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7" fillId="0" borderId="0" applyFont="0" applyFill="0" applyBorder="0" applyAlignment="0" applyProtection="0"/>
    <xf numFmtId="0" fontId="2" fillId="2" borderId="1">
      <alignment wrapText="1"/>
    </xf>
    <xf numFmtId="0" fontId="8" fillId="4" borderId="1">
      <alignment horizontal="centerContinuous" wrapText="1"/>
    </xf>
    <xf numFmtId="0" fontId="7" fillId="0" borderId="0"/>
    <xf numFmtId="0" fontId="2" fillId="2" borderId="1">
      <alignment wrapText="1"/>
    </xf>
  </cellStyleXfs>
  <cellXfs count="61">
    <xf numFmtId="0" fontId="0" fillId="0" borderId="0" xfId="0"/>
    <xf numFmtId="0" fontId="2" fillId="2" borderId="1" xfId="0" applyFont="1" applyFill="1" applyBorder="1"/>
    <xf numFmtId="0" fontId="0" fillId="0" borderId="1" xfId="0" applyFont="1" applyBorder="1"/>
    <xf numFmtId="0" fontId="4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0" borderId="1" xfId="0" applyBorder="1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NumberFormat="1"/>
    <xf numFmtId="10" fontId="0" fillId="0" borderId="0" xfId="0" applyNumberFormat="1"/>
    <xf numFmtId="0" fontId="6" fillId="0" borderId="0" xfId="3"/>
    <xf numFmtId="0" fontId="0" fillId="3" borderId="0" xfId="0" applyFill="1"/>
    <xf numFmtId="0" fontId="2" fillId="5" borderId="0" xfId="0" applyFont="1" applyFill="1"/>
    <xf numFmtId="10" fontId="0" fillId="3" borderId="0" xfId="0" applyNumberFormat="1" applyFill="1"/>
    <xf numFmtId="10" fontId="2" fillId="5" borderId="0" xfId="0" applyNumberFormat="1" applyFont="1" applyFill="1"/>
    <xf numFmtId="0" fontId="0" fillId="3" borderId="0" xfId="0" applyNumberFormat="1" applyFill="1"/>
    <xf numFmtId="0" fontId="2" fillId="5" borderId="0" xfId="0" applyNumberFormat="1" applyFont="1" applyFill="1"/>
    <xf numFmtId="0" fontId="8" fillId="3" borderId="0" xfId="0" applyFont="1" applyFill="1"/>
    <xf numFmtId="10" fontId="0" fillId="0" borderId="0" xfId="0" applyNumberFormat="1" applyFill="1"/>
    <xf numFmtId="0" fontId="0" fillId="0" borderId="0" xfId="0" applyNumberFormat="1" applyFill="1"/>
    <xf numFmtId="10" fontId="8" fillId="0" borderId="0" xfId="0" applyNumberFormat="1" applyFont="1" applyFill="1"/>
    <xf numFmtId="0" fontId="8" fillId="0" borderId="0" xfId="0" applyNumberFormat="1" applyFont="1" applyFill="1"/>
    <xf numFmtId="0" fontId="5" fillId="3" borderId="0" xfId="0" applyFont="1" applyFill="1"/>
    <xf numFmtId="0" fontId="0" fillId="0" borderId="0" xfId="0" applyFill="1"/>
    <xf numFmtId="0" fontId="0" fillId="0" borderId="0" xfId="0" applyAlignment="1">
      <alignment horizontal="center"/>
    </xf>
    <xf numFmtId="0" fontId="0" fillId="6" borderId="0" xfId="0" applyFill="1"/>
    <xf numFmtId="0" fontId="0" fillId="0" borderId="0" xfId="0" applyAlignment="1">
      <alignment horizontal="center" vertical="center"/>
    </xf>
    <xf numFmtId="0" fontId="10" fillId="3" borderId="0" xfId="0" applyFont="1" applyFill="1"/>
    <xf numFmtId="0" fontId="0" fillId="0" borderId="0" xfId="0" applyAlignment="1"/>
    <xf numFmtId="0" fontId="0" fillId="0" borderId="5" xfId="0" applyBorder="1"/>
    <xf numFmtId="0" fontId="0" fillId="3" borderId="5" xfId="0" applyFill="1" applyBorder="1"/>
    <xf numFmtId="0" fontId="9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9" fontId="0" fillId="0" borderId="0" xfId="2" applyFont="1"/>
    <xf numFmtId="0" fontId="0" fillId="0" borderId="0" xfId="0" applyFont="1"/>
    <xf numFmtId="14" fontId="0" fillId="0" borderId="1" xfId="0" applyNumberFormat="1" applyFont="1" applyBorder="1"/>
    <xf numFmtId="8" fontId="0" fillId="0" borderId="1" xfId="0" applyNumberFormat="1" applyFont="1" applyBorder="1"/>
    <xf numFmtId="0" fontId="2" fillId="0" borderId="0" xfId="0" applyFont="1" applyFill="1" applyBorder="1" applyAlignment="1">
      <alignment horizontal="center" wrapText="1"/>
    </xf>
    <xf numFmtId="0" fontId="0" fillId="0" borderId="0" xfId="0" quotePrefix="1"/>
    <xf numFmtId="0" fontId="0" fillId="0" borderId="0" xfId="0" pivotButton="1"/>
    <xf numFmtId="10" fontId="0" fillId="0" borderId="1" xfId="2" applyNumberFormat="1" applyFont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1" fillId="2" borderId="1" xfId="1" applyBorder="1">
      <alignment wrapText="1"/>
    </xf>
    <xf numFmtId="0" fontId="2" fillId="0" borderId="0" xfId="0" applyFont="1" applyFill="1" applyBorder="1" applyAlignment="1">
      <alignment horizontal="center" vertical="center" wrapText="1"/>
    </xf>
    <xf numFmtId="10" fontId="0" fillId="0" borderId="0" xfId="2" applyNumberFormat="1" applyFont="1" applyFill="1" applyBorder="1"/>
    <xf numFmtId="10" fontId="0" fillId="0" borderId="0" xfId="0" applyNumberFormat="1" applyFill="1" applyBorder="1"/>
    <xf numFmtId="0" fontId="0" fillId="0" borderId="0" xfId="0" quotePrefix="1" applyFill="1" applyBorder="1"/>
    <xf numFmtId="0" fontId="0" fillId="0" borderId="0" xfId="0" applyFill="1" applyAlignment="1">
      <alignment horizontal="center"/>
    </xf>
    <xf numFmtId="0" fontId="5" fillId="0" borderId="0" xfId="0" applyFont="1" applyFill="1"/>
    <xf numFmtId="0" fontId="0" fillId="0" borderId="2" xfId="0" applyBorder="1" applyAlignment="1">
      <alignment horizontal="distributed" vertical="center" wrapText="1"/>
    </xf>
    <xf numFmtId="0" fontId="0" fillId="0" borderId="4" xfId="0" applyBorder="1" applyAlignment="1">
      <alignment horizontal="distributed" vertical="center" wrapText="1"/>
    </xf>
    <xf numFmtId="0" fontId="0" fillId="0" borderId="3" xfId="0" applyBorder="1" applyAlignment="1">
      <alignment horizontal="distributed" vertical="center" wrapText="1"/>
    </xf>
    <xf numFmtId="0" fontId="10" fillId="0" borderId="0" xfId="0" applyFont="1" applyFill="1"/>
    <xf numFmtId="0" fontId="0" fillId="0" borderId="0" xfId="0" applyFill="1" applyAlignment="1">
      <alignment horizontal="left"/>
    </xf>
  </cellXfs>
  <cellStyles count="9">
    <cellStyle name="Blue" xfId="1" xr:uid="{00000000-0005-0000-0000-000000000000}"/>
    <cellStyle name="Blue 2" xfId="8" xr:uid="{00000000-0005-0000-0000-000001000000}"/>
    <cellStyle name="Comma 2" xfId="4" xr:uid="{00000000-0005-0000-0000-000002000000}"/>
    <cellStyle name="DarkBlueLabel" xfId="5" xr:uid="{00000000-0005-0000-0000-000003000000}"/>
    <cellStyle name="Hyperlink" xfId="3" builtinId="8"/>
    <cellStyle name="LightYellowLabelCentered" xfId="6" xr:uid="{00000000-0005-0000-0000-000005000000}"/>
    <cellStyle name="Normal" xfId="0" builtinId="0"/>
    <cellStyle name="Normal 2" xfId="7" xr:uid="{00000000-0005-0000-0000-000007000000}"/>
    <cellStyle name="Percent" xfId="2" builtinId="5"/>
  </cellStyles>
  <dxfs count="12"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  <dxf>
      <fill>
        <patternFill>
          <bgColor rgb="FF9FD5B7"/>
        </patternFill>
      </fill>
    </dxf>
    <dxf>
      <font>
        <b/>
        <i val="0"/>
        <color rgb="FFFFFFFF"/>
      </font>
      <fill>
        <patternFill>
          <bgColor rgb="FF217346"/>
        </patternFill>
      </fill>
    </dxf>
    <dxf>
      <border>
        <left style="thin">
          <color rgb="FF439467"/>
        </left>
        <right style="thin">
          <color rgb="FF439467"/>
        </right>
        <top style="thin">
          <color rgb="FF439467"/>
        </top>
        <bottom style="thin">
          <color rgb="FF439467"/>
        </bottom>
        <horizontal style="thin">
          <color rgb="FF439467"/>
        </horizontal>
      </border>
    </dxf>
    <dxf>
      <fill>
        <patternFill>
          <bgColor rgb="FFFCE4D6"/>
        </patternFill>
      </fill>
    </dxf>
    <dxf>
      <font>
        <b/>
        <i val="0"/>
        <color rgb="FFFFFFFF"/>
      </font>
      <fill>
        <patternFill>
          <bgColor rgb="FFED7D31"/>
        </patternFill>
      </fill>
    </dxf>
    <dxf>
      <border>
        <left style="thin">
          <color rgb="FFF4B084"/>
        </left>
        <right style="thin">
          <color rgb="FFF4B084"/>
        </right>
        <top style="thin">
          <color rgb="FFF4B084"/>
        </top>
        <bottom style="thin">
          <color rgb="FFF4B084"/>
        </bottom>
        <horizontal style="thin">
          <color rgb="FFF4B084"/>
        </horizontal>
      </border>
    </dxf>
  </dxfs>
  <tableStyles count="4" defaultTableStyle="TableStyleMedium2" defaultPivotStyle="PivotStyleLight16">
    <tableStyle name="TableStyleQueryError" pivot="0" count="3" xr9:uid="{00000000-0011-0000-FFFF-FFFF00000000}">
      <tableStyleElement type="wholeTable" dxfId="11"/>
      <tableStyleElement type="headerRow" dxfId="10"/>
      <tableStyleElement type="firstRowStripe" dxfId="9"/>
    </tableStyle>
    <tableStyle name="TableStyleQueryInfo" pivot="0" count="3" xr9:uid="{00000000-0011-0000-FFFF-FFFF01000000}">
      <tableStyleElement type="wholeTable" dxfId="8"/>
      <tableStyleElement type="headerRow" dxfId="7"/>
      <tableStyleElement type="firstRowStripe" dxfId="6"/>
    </tableStyle>
    <tableStyle name="TableStyleQueryPreview" pivot="0" count="3" xr9:uid="{00000000-0011-0000-FFFF-FFFF02000000}">
      <tableStyleElement type="wholeTable" dxfId="5"/>
      <tableStyleElement type="headerRow" dxfId="4"/>
      <tableStyleElement type="firstRowStripe" dxfId="3"/>
    </tableStyle>
    <tableStyle name="TableStyleQueryResult" pivot="0" count="3" xr9:uid="{00000000-0011-0000-FFFF-FFFF03000000}">
      <tableStyleElement type="wholeTable" dxfId="2"/>
      <tableStyleElement type="headerRow" dxfId="1"/>
      <tableStyleElement type="firstRowStripe" dxfId="0"/>
    </tableStyle>
  </tableStyles>
  <colors>
    <mruColors>
      <color rgb="FF0000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pivotCacheDefinition" Target="pivotCache/pivotCacheDefinition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Phone</a:t>
            </a:r>
            <a:r>
              <a:rPr lang="en-US" baseline="0"/>
              <a:t> purchases (n. units)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'FD-Categorical_A'!$F$12</c:f>
              <c:strCache>
                <c:ptCount val="1"/>
                <c:pt idx="0">
                  <c:v>Frequency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'FD-Categorical_A'!$E$13:$E$19</c:f>
              <c:strCache>
                <c:ptCount val="7"/>
                <c:pt idx="0">
                  <c:v>Apple iPhone 6</c:v>
                </c:pt>
                <c:pt idx="1">
                  <c:v>Samsung Galaxy Note 4 </c:v>
                </c:pt>
                <c:pt idx="2">
                  <c:v>Apple iPhone 6 Plus</c:v>
                </c:pt>
                <c:pt idx="3">
                  <c:v>Samsung Galaxy S5</c:v>
                </c:pt>
                <c:pt idx="4">
                  <c:v>Motorola Moto G</c:v>
                </c:pt>
                <c:pt idx="5">
                  <c:v>LG G3</c:v>
                </c:pt>
                <c:pt idx="6">
                  <c:v>Sony Xperia Z3</c:v>
                </c:pt>
              </c:strCache>
            </c:strRef>
          </c:cat>
          <c:val>
            <c:numRef>
              <c:f>'FD-Categorical_A'!$F$13:$F$19</c:f>
              <c:numCache>
                <c:formatCode>General</c:formatCode>
                <c:ptCount val="7"/>
                <c:pt idx="0">
                  <c:v>123</c:v>
                </c:pt>
                <c:pt idx="1">
                  <c:v>152</c:v>
                </c:pt>
                <c:pt idx="2">
                  <c:v>87</c:v>
                </c:pt>
                <c:pt idx="3">
                  <c:v>64</c:v>
                </c:pt>
                <c:pt idx="4">
                  <c:v>20</c:v>
                </c:pt>
                <c:pt idx="5">
                  <c:v>39</c:v>
                </c:pt>
                <c:pt idx="6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1E-44D1-BAC9-51665F31D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1596288"/>
        <c:axId val="787311424"/>
      </c:barChart>
      <c:catAx>
        <c:axId val="771596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87311424"/>
        <c:crosses val="autoZero"/>
        <c:auto val="1"/>
        <c:lblAlgn val="ctr"/>
        <c:lblOffset val="100"/>
        <c:noMultiLvlLbl val="0"/>
      </c:catAx>
      <c:valAx>
        <c:axId val="787311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71596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Phone purchases (%)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'FD-Categorical_A'!$G$12</c:f>
              <c:strCache>
                <c:ptCount val="1"/>
                <c:pt idx="0">
                  <c:v>Relative frequency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'FD-Categorical_A'!$E$13:$E$19</c:f>
              <c:strCache>
                <c:ptCount val="7"/>
                <c:pt idx="0">
                  <c:v>Apple iPhone 6</c:v>
                </c:pt>
                <c:pt idx="1">
                  <c:v>Samsung Galaxy Note 4 </c:v>
                </c:pt>
                <c:pt idx="2">
                  <c:v>Apple iPhone 6 Plus</c:v>
                </c:pt>
                <c:pt idx="3">
                  <c:v>Samsung Galaxy S5</c:v>
                </c:pt>
                <c:pt idx="4">
                  <c:v>Motorola Moto G</c:v>
                </c:pt>
                <c:pt idx="5">
                  <c:v>LG G3</c:v>
                </c:pt>
                <c:pt idx="6">
                  <c:v>Sony Xperia Z3</c:v>
                </c:pt>
              </c:strCache>
            </c:strRef>
          </c:cat>
          <c:val>
            <c:numRef>
              <c:f>'FD-Categorical_A'!$G$13:$G$19</c:f>
              <c:numCache>
                <c:formatCode>0.00%</c:formatCode>
                <c:ptCount val="7"/>
                <c:pt idx="0">
                  <c:v>0.22003577817531306</c:v>
                </c:pt>
                <c:pt idx="1">
                  <c:v>0.27191413237924866</c:v>
                </c:pt>
                <c:pt idx="2">
                  <c:v>0.15563506261180679</c:v>
                </c:pt>
                <c:pt idx="3">
                  <c:v>0.11449016100178891</c:v>
                </c:pt>
                <c:pt idx="4">
                  <c:v>3.5778175313059032E-2</c:v>
                </c:pt>
                <c:pt idx="5">
                  <c:v>6.9767441860465115E-2</c:v>
                </c:pt>
                <c:pt idx="6">
                  <c:v>0.13237924865831843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1-4643-8383-5951CB37A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1597824"/>
        <c:axId val="1285475136"/>
      </c:barChart>
      <c:catAx>
        <c:axId val="771597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85475136"/>
        <c:crosses val="autoZero"/>
        <c:auto val="1"/>
        <c:lblAlgn val="ctr"/>
        <c:lblOffset val="100"/>
        <c:noMultiLvlLbl val="0"/>
      </c:catAx>
      <c:valAx>
        <c:axId val="128547513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771597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[Basic stats with Excel_new.xlsx]FD-Categorical_A!PivotTable2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Phone purchases (n. units)</a:t>
            </a:r>
          </a:p>
        </c:rich>
      </c:tx>
      <c:overlay val="0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'FD-Categorical_A'!$F$51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'FD-Categorical_A'!$E$52:$E$59</c:f>
              <c:strCache>
                <c:ptCount val="7"/>
                <c:pt idx="0">
                  <c:v>Apple iPhone 6</c:v>
                </c:pt>
                <c:pt idx="1">
                  <c:v>Apple iPhone 6 Plus</c:v>
                </c:pt>
                <c:pt idx="2">
                  <c:v>LG G3</c:v>
                </c:pt>
                <c:pt idx="3">
                  <c:v>Motorola Moto G</c:v>
                </c:pt>
                <c:pt idx="4">
                  <c:v>Samsung Galaxy Note 4 </c:v>
                </c:pt>
                <c:pt idx="5">
                  <c:v>Samsung Galaxy S5</c:v>
                </c:pt>
                <c:pt idx="6">
                  <c:v>Sony Xperia Z3</c:v>
                </c:pt>
              </c:strCache>
            </c:strRef>
          </c:cat>
          <c:val>
            <c:numRef>
              <c:f>'FD-Categorical_A'!$F$52:$F$59</c:f>
              <c:numCache>
                <c:formatCode>General</c:formatCode>
                <c:ptCount val="7"/>
                <c:pt idx="0">
                  <c:v>123</c:v>
                </c:pt>
                <c:pt idx="1">
                  <c:v>87</c:v>
                </c:pt>
                <c:pt idx="2">
                  <c:v>39</c:v>
                </c:pt>
                <c:pt idx="3">
                  <c:v>20</c:v>
                </c:pt>
                <c:pt idx="4">
                  <c:v>152</c:v>
                </c:pt>
                <c:pt idx="5">
                  <c:v>64</c:v>
                </c:pt>
                <c:pt idx="6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F3-4E12-904D-D46C6C8FC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3848960"/>
        <c:axId val="1290280960"/>
      </c:barChart>
      <c:catAx>
        <c:axId val="743848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0280960"/>
        <c:crosses val="autoZero"/>
        <c:auto val="1"/>
        <c:lblAlgn val="ctr"/>
        <c:lblOffset val="100"/>
        <c:noMultiLvlLbl val="0"/>
      </c:catAx>
      <c:valAx>
        <c:axId val="1290280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3848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[Basic stats with Excel_new.xlsx]FD-Categorical_A!PivotTable3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Phone purchases (%)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31333333333333341"/>
          <c:y val="0.11934966462525518"/>
        </c:manualLayout>
      </c:layout>
      <c:overlay val="0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'FD-Categorical_A'!$F$70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'FD-Categorical_A'!$E$71:$E$78</c:f>
              <c:strCache>
                <c:ptCount val="7"/>
                <c:pt idx="0">
                  <c:v>Apple iPhone 6</c:v>
                </c:pt>
                <c:pt idx="1">
                  <c:v>Apple iPhone 6 Plus</c:v>
                </c:pt>
                <c:pt idx="2">
                  <c:v>LG G3</c:v>
                </c:pt>
                <c:pt idx="3">
                  <c:v>Motorola Moto G</c:v>
                </c:pt>
                <c:pt idx="4">
                  <c:v>Samsung Galaxy Note 4 </c:v>
                </c:pt>
                <c:pt idx="5">
                  <c:v>Samsung Galaxy S5</c:v>
                </c:pt>
                <c:pt idx="6">
                  <c:v>Sony Xperia Z3</c:v>
                </c:pt>
              </c:strCache>
            </c:strRef>
          </c:cat>
          <c:val>
            <c:numRef>
              <c:f>'FD-Categorical_A'!$F$71:$F$78</c:f>
              <c:numCache>
                <c:formatCode>0.00%</c:formatCode>
                <c:ptCount val="7"/>
                <c:pt idx="0">
                  <c:v>0.22003577817531306</c:v>
                </c:pt>
                <c:pt idx="1">
                  <c:v>0.15563506261180679</c:v>
                </c:pt>
                <c:pt idx="2">
                  <c:v>6.9767441860465115E-2</c:v>
                </c:pt>
                <c:pt idx="3">
                  <c:v>3.5778175313059032E-2</c:v>
                </c:pt>
                <c:pt idx="4">
                  <c:v>0.27191413237924866</c:v>
                </c:pt>
                <c:pt idx="5">
                  <c:v>0.11449016100178891</c:v>
                </c:pt>
                <c:pt idx="6">
                  <c:v>0.13237924865831843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6-4D10-92C5-E37596247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005568"/>
        <c:axId val="1290286144"/>
      </c:barChart>
      <c:catAx>
        <c:axId val="217005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0286144"/>
        <c:crosses val="autoZero"/>
        <c:auto val="1"/>
        <c:lblAlgn val="ctr"/>
        <c:lblOffset val="100"/>
        <c:noMultiLvlLbl val="0"/>
      </c:catAx>
      <c:valAx>
        <c:axId val="129028614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17005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[Basic stats with Excel_new.xlsx]FD-Quant_A!PivotTable9</c:name>
    <c:fmtId val="1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Customer age</a:t>
            </a:r>
          </a:p>
        </c:rich>
      </c:tx>
      <c:overlay val="0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'FD-Quant_A'!$E$22</c:f>
              <c:strCache>
                <c:ptCount val="1"/>
                <c:pt idx="0">
                  <c:v>Total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'FD-Quant_A'!$D$23:$D$29</c:f>
              <c:strCache>
                <c:ptCount val="6"/>
                <c:pt idx="0">
                  <c:v>18-27</c:v>
                </c:pt>
                <c:pt idx="1">
                  <c:v>28-37</c:v>
                </c:pt>
                <c:pt idx="2">
                  <c:v>38-47</c:v>
                </c:pt>
                <c:pt idx="3">
                  <c:v>48-57</c:v>
                </c:pt>
                <c:pt idx="4">
                  <c:v>58-67</c:v>
                </c:pt>
                <c:pt idx="5">
                  <c:v>68-77</c:v>
                </c:pt>
              </c:strCache>
            </c:strRef>
          </c:cat>
          <c:val>
            <c:numRef>
              <c:f>'FD-Quant_A'!$E$23:$E$29</c:f>
              <c:numCache>
                <c:formatCode>0.00%</c:formatCode>
                <c:ptCount val="6"/>
                <c:pt idx="0">
                  <c:v>0.36</c:v>
                </c:pt>
                <c:pt idx="1">
                  <c:v>0.19</c:v>
                </c:pt>
                <c:pt idx="2">
                  <c:v>0.155</c:v>
                </c:pt>
                <c:pt idx="3">
                  <c:v>0.15</c:v>
                </c:pt>
                <c:pt idx="4">
                  <c:v>0.14000000000000001</c:v>
                </c:pt>
                <c:pt idx="5">
                  <c:v>5.0000000000000001E-3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07-449D-9738-55A20B7C7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[Basic stats with Excel_new.xlsx]FD-Quant_A!PivotTable8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Customer age</a:t>
            </a:r>
          </a:p>
        </c:rich>
      </c:tx>
      <c:overlay val="0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'FD-Quant_A'!$E$7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'FD-Quant_A'!$D$8:$D$14</c:f>
              <c:strCache>
                <c:ptCount val="6"/>
                <c:pt idx="0">
                  <c:v>18-27</c:v>
                </c:pt>
                <c:pt idx="1">
                  <c:v>28-37</c:v>
                </c:pt>
                <c:pt idx="2">
                  <c:v>38-47</c:v>
                </c:pt>
                <c:pt idx="3">
                  <c:v>48-57</c:v>
                </c:pt>
                <c:pt idx="4">
                  <c:v>58-67</c:v>
                </c:pt>
                <c:pt idx="5">
                  <c:v>68-77</c:v>
                </c:pt>
              </c:strCache>
            </c:strRef>
          </c:cat>
          <c:val>
            <c:numRef>
              <c:f>'FD-Quant_A'!$E$8:$E$14</c:f>
              <c:numCache>
                <c:formatCode>General</c:formatCode>
                <c:ptCount val="6"/>
                <c:pt idx="0">
                  <c:v>72</c:v>
                </c:pt>
                <c:pt idx="1">
                  <c:v>38</c:v>
                </c:pt>
                <c:pt idx="2">
                  <c:v>31</c:v>
                </c:pt>
                <c:pt idx="3">
                  <c:v>30</c:v>
                </c:pt>
                <c:pt idx="4">
                  <c:v>28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5C-4CE4-8C4F-96D0A052A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407296"/>
        <c:axId val="1285476864"/>
      </c:barChart>
      <c:catAx>
        <c:axId val="220407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85476864"/>
        <c:crosses val="autoZero"/>
        <c:auto val="1"/>
        <c:lblAlgn val="ctr"/>
        <c:lblOffset val="100"/>
        <c:noMultiLvlLbl val="0"/>
      </c:catAx>
      <c:valAx>
        <c:axId val="1285476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0407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Dissatisfaction</a:t>
            </a:r>
            <a:r>
              <a:rPr lang="en-US" baseline="0"/>
              <a:t> with B purchases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'Cumulative freq A'!$D$2</c:f>
              <c:strCache>
                <c:ptCount val="1"/>
                <c:pt idx="0">
                  <c:v>Frequency
(absolute)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'Cumulative freq A'!$C$3:$C$8</c:f>
              <c:strCache>
                <c:ptCount val="6"/>
                <c:pt idx="0">
                  <c:v>Bad Finish</c:v>
                </c:pt>
                <c:pt idx="1">
                  <c:v>Unattractive Design</c:v>
                </c:pt>
                <c:pt idx="2">
                  <c:v>Did Not Work</c:v>
                </c:pt>
                <c:pt idx="3">
                  <c:v>Broken When Thrown</c:v>
                </c:pt>
                <c:pt idx="4">
                  <c:v>Rough Wood</c:v>
                </c:pt>
                <c:pt idx="5">
                  <c:v>No Instructions</c:v>
                </c:pt>
              </c:strCache>
            </c:strRef>
          </c:cat>
          <c:val>
            <c:numRef>
              <c:f>'Cumulative freq A'!$D$3:$D$8</c:f>
              <c:numCache>
                <c:formatCode>General</c:formatCode>
                <c:ptCount val="6"/>
                <c:pt idx="0">
                  <c:v>21</c:v>
                </c:pt>
                <c:pt idx="1">
                  <c:v>9</c:v>
                </c:pt>
                <c:pt idx="2">
                  <c:v>9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8D-4055-8B58-854424F79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4862336"/>
        <c:axId val="742270080"/>
      </c:barChart>
      <c:lineChart>
        <c:grouping val="standard"/>
        <c:varyColors val="0"/>
        <c:ser>
          <c:idx val="1"/>
          <c:order val="1"/>
          <c:tx>
            <c:strRef>
              <c:f>'Cumulative freq A'!$F$2</c:f>
              <c:strCache>
                <c:ptCount val="1"/>
                <c:pt idx="0">
                  <c:v>Cumulated 
frequency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'Cumulative freq A'!$F$3:$F$8</c:f>
              <c:numCache>
                <c:formatCode>0%</c:formatCode>
                <c:ptCount val="6"/>
                <c:pt idx="0">
                  <c:v>0.45652173913043476</c:v>
                </c:pt>
                <c:pt idx="1">
                  <c:v>0.65217391304347827</c:v>
                </c:pt>
                <c:pt idx="2">
                  <c:v>0.84782608695652173</c:v>
                </c:pt>
                <c:pt idx="3">
                  <c:v>0.93478260869565211</c:v>
                </c:pt>
                <c:pt idx="4">
                  <c:v>0.97826086956521729</c:v>
                </c:pt>
                <c:pt idx="5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8D-4055-8B58-854424F79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4307200"/>
        <c:axId val="742270656"/>
      </c:lineChart>
      <c:catAx>
        <c:axId val="654862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42270080"/>
        <c:crosses val="autoZero"/>
        <c:auto val="1"/>
        <c:lblAlgn val="ctr"/>
        <c:lblOffset val="100"/>
        <c:noMultiLvlLbl val="0"/>
      </c:catAx>
      <c:valAx>
        <c:axId val="7422700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54862336"/>
        <c:crosses val="autoZero"/>
        <c:crossBetween val="between"/>
      </c:valAx>
      <c:valAx>
        <c:axId val="74227065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crossAx val="744307200"/>
        <c:crosses val="max"/>
        <c:crossBetween val="between"/>
      </c:valAx>
      <c:catAx>
        <c:axId val="744307200"/>
        <c:scaling>
          <c:orientation val="minMax"/>
        </c:scaling>
        <c:delete val="1"/>
        <c:axPos val="b"/>
        <c:majorTickMark val="out"/>
        <c:minorTickMark val="none"/>
        <c:tickLblPos val="nextTo"/>
        <c:crossAx val="74227065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16337417972897841"/>
                  <c:y val="-0.27780444742189125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 b="1">
                      <a:solidFill>
                        <a:srgbClr val="FF0000"/>
                      </a:solidFill>
                    </a:defRPr>
                  </a:pPr>
                  <a:endParaRPr lang="en-US"/>
                </a:p>
              </c:txPr>
            </c:trendlineLbl>
          </c:trendline>
          <c:xVal>
            <c:numRef>
              <c:f>'Linear Regression'!$B$3:$B$7</c:f>
              <c:numCache>
                <c:formatCode>General</c:formatCode>
                <c:ptCount val="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</c:numCache>
            </c:numRef>
          </c:xVal>
          <c:yVal>
            <c:numRef>
              <c:f>'Linear Regression'!$C$3:$C$7</c:f>
              <c:numCache>
                <c:formatCode>General</c:formatCode>
                <c:ptCount val="5"/>
                <c:pt idx="0">
                  <c:v>45</c:v>
                </c:pt>
                <c:pt idx="1">
                  <c:v>42</c:v>
                </c:pt>
                <c:pt idx="2">
                  <c:v>33</c:v>
                </c:pt>
                <c:pt idx="3">
                  <c:v>31</c:v>
                </c:pt>
                <c:pt idx="4">
                  <c:v>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F6-488A-8DD1-F8BB99403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2319232"/>
        <c:axId val="742319808"/>
      </c:scatterChart>
      <c:valAx>
        <c:axId val="742319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42319808"/>
        <c:crosses val="autoZero"/>
        <c:crossBetween val="midCat"/>
      </c:valAx>
      <c:valAx>
        <c:axId val="742319808"/>
        <c:scaling>
          <c:orientation val="minMax"/>
          <c:max val="45"/>
          <c:min val="25"/>
        </c:scaling>
        <c:delete val="0"/>
        <c:axPos val="l"/>
        <c:numFmt formatCode="General" sourceLinked="1"/>
        <c:majorTickMark val="out"/>
        <c:minorTickMark val="none"/>
        <c:tickLblPos val="nextTo"/>
        <c:crossAx val="7423192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85910</xdr:colOff>
      <xdr:row>0</xdr:row>
      <xdr:rowOff>1</xdr:rowOff>
    </xdr:from>
    <xdr:to>
      <xdr:col>2</xdr:col>
      <xdr:colOff>160617</xdr:colOff>
      <xdr:row>2</xdr:row>
      <xdr:rowOff>1</xdr:rowOff>
    </xdr:to>
    <xdr:sp macro="" textlink="">
      <xdr:nvSpPr>
        <xdr:cNvPr id="5" name="Up Arrow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 rot="16200000">
          <a:off x="1845235" y="-63500"/>
          <a:ext cx="560294" cy="687295"/>
        </a:xfrm>
        <a:prstGeom prst="upArrow">
          <a:avLst>
            <a:gd name="adj1" fmla="val 50000"/>
            <a:gd name="adj2" fmla="val 58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313759</xdr:colOff>
      <xdr:row>0</xdr:row>
      <xdr:rowOff>7460</xdr:rowOff>
    </xdr:from>
    <xdr:to>
      <xdr:col>3</xdr:col>
      <xdr:colOff>485582</xdr:colOff>
      <xdr:row>2</xdr:row>
      <xdr:rowOff>149402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622171" y="7460"/>
          <a:ext cx="1897529" cy="70223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 b="1"/>
            <a:t>Remember to have on top a field name!</a:t>
          </a:r>
        </a:p>
      </xdr:txBody>
    </xdr:sp>
    <xdr:clientData/>
  </xdr:twoCellAnchor>
  <xdr:twoCellAnchor>
    <xdr:from>
      <xdr:col>2</xdr:col>
      <xdr:colOff>37353</xdr:colOff>
      <xdr:row>4</xdr:row>
      <xdr:rowOff>97118</xdr:rowOff>
    </xdr:from>
    <xdr:to>
      <xdr:col>3</xdr:col>
      <xdr:colOff>209176</xdr:colOff>
      <xdr:row>8</xdr:row>
      <xdr:rowOff>44825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345765" y="1023471"/>
          <a:ext cx="1897529" cy="69476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METHOD 1: Formula</a:t>
          </a:r>
        </a:p>
      </xdr:txBody>
    </xdr:sp>
    <xdr:clientData/>
  </xdr:twoCellAnchor>
  <xdr:twoCellAnchor>
    <xdr:from>
      <xdr:col>2</xdr:col>
      <xdr:colOff>164353</xdr:colOff>
      <xdr:row>32</xdr:row>
      <xdr:rowOff>29882</xdr:rowOff>
    </xdr:from>
    <xdr:to>
      <xdr:col>3</xdr:col>
      <xdr:colOff>336176</xdr:colOff>
      <xdr:row>35</xdr:row>
      <xdr:rowOff>164353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2472765" y="4878294"/>
          <a:ext cx="1897529" cy="69476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METHOD 2:</a:t>
          </a:r>
          <a:r>
            <a:rPr lang="en-US" sz="1400" b="1" baseline="0"/>
            <a:t> Pivot table</a:t>
          </a:r>
        </a:p>
      </xdr:txBody>
    </xdr:sp>
    <xdr:clientData/>
  </xdr:twoCellAnchor>
  <xdr:twoCellAnchor>
    <xdr:from>
      <xdr:col>7</xdr:col>
      <xdr:colOff>302559</xdr:colOff>
      <xdr:row>9</xdr:row>
      <xdr:rowOff>171076</xdr:rowOff>
    </xdr:from>
    <xdr:to>
      <xdr:col>11</xdr:col>
      <xdr:colOff>134471</xdr:colOff>
      <xdr:row>26</xdr:row>
      <xdr:rowOff>97117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369794</xdr:colOff>
      <xdr:row>9</xdr:row>
      <xdr:rowOff>156135</xdr:rowOff>
    </xdr:from>
    <xdr:to>
      <xdr:col>19</xdr:col>
      <xdr:colOff>313765</xdr:colOff>
      <xdr:row>26</xdr:row>
      <xdr:rowOff>52294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526675</xdr:colOff>
      <xdr:row>49</xdr:row>
      <xdr:rowOff>127001</xdr:rowOff>
    </xdr:from>
    <xdr:to>
      <xdr:col>10</xdr:col>
      <xdr:colOff>560293</xdr:colOff>
      <xdr:row>66</xdr:row>
      <xdr:rowOff>14941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504264</xdr:colOff>
      <xdr:row>69</xdr:row>
      <xdr:rowOff>134470</xdr:rowOff>
    </xdr:from>
    <xdr:to>
      <xdr:col>10</xdr:col>
      <xdr:colOff>433295</xdr:colOff>
      <xdr:row>86</xdr:row>
      <xdr:rowOff>156882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310174</xdr:colOff>
      <xdr:row>20</xdr:row>
      <xdr:rowOff>169497</xdr:rowOff>
    </xdr:from>
    <xdr:to>
      <xdr:col>11</xdr:col>
      <xdr:colOff>539751</xdr:colOff>
      <xdr:row>35</xdr:row>
      <xdr:rowOff>128466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334595</xdr:colOff>
      <xdr:row>4</xdr:row>
      <xdr:rowOff>92808</xdr:rowOff>
    </xdr:from>
    <xdr:to>
      <xdr:col>11</xdr:col>
      <xdr:colOff>564172</xdr:colOff>
      <xdr:row>19</xdr:row>
      <xdr:rowOff>128466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1317624</xdr:colOff>
      <xdr:row>19</xdr:row>
      <xdr:rowOff>149224</xdr:rowOff>
    </xdr:from>
    <xdr:to>
      <xdr:col>7</xdr:col>
      <xdr:colOff>749299</xdr:colOff>
      <xdr:row>37</xdr:row>
      <xdr:rowOff>12699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571500</xdr:colOff>
      <xdr:row>1</xdr:row>
      <xdr:rowOff>82550</xdr:rowOff>
    </xdr:from>
    <xdr:to>
      <xdr:col>11</xdr:col>
      <xdr:colOff>82550</xdr:colOff>
      <xdr:row>6</xdr:row>
      <xdr:rowOff>38930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9211" t="67141" r="46331" b="17956"/>
        <a:stretch/>
      </xdr:blipFill>
      <xdr:spPr>
        <a:xfrm>
          <a:off x="4229100" y="266700"/>
          <a:ext cx="2559050" cy="8771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114301</xdr:colOff>
      <xdr:row>10</xdr:row>
      <xdr:rowOff>177800</xdr:rowOff>
    </xdr:from>
    <xdr:to>
      <xdr:col>6</xdr:col>
      <xdr:colOff>552450</xdr:colOff>
      <xdr:row>15</xdr:row>
      <xdr:rowOff>67063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780" t="58886" r="30889" b="25836"/>
        <a:stretch/>
      </xdr:blipFill>
      <xdr:spPr>
        <a:xfrm>
          <a:off x="723901" y="2032000"/>
          <a:ext cx="3613149" cy="8100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533401</xdr:colOff>
      <xdr:row>0</xdr:row>
      <xdr:rowOff>50800</xdr:rowOff>
    </xdr:from>
    <xdr:to>
      <xdr:col>6</xdr:col>
      <xdr:colOff>234950</xdr:colOff>
      <xdr:row>4</xdr:row>
      <xdr:rowOff>124213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780" t="58886" r="30889" b="25836"/>
        <a:stretch/>
      </xdr:blipFill>
      <xdr:spPr>
        <a:xfrm>
          <a:off x="533401" y="50800"/>
          <a:ext cx="3613149" cy="8100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25401</xdr:colOff>
      <xdr:row>0</xdr:row>
      <xdr:rowOff>152400</xdr:rowOff>
    </xdr:from>
    <xdr:to>
      <xdr:col>4</xdr:col>
      <xdr:colOff>920751</xdr:colOff>
      <xdr:row>4</xdr:row>
      <xdr:rowOff>120650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2290" t="54535" r="34743" b="35188"/>
        <a:stretch/>
      </xdr:blipFill>
      <xdr:spPr>
        <a:xfrm>
          <a:off x="635001" y="3295650"/>
          <a:ext cx="4019550" cy="7048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22224</xdr:colOff>
      <xdr:row>8</xdr:row>
      <xdr:rowOff>22224</xdr:rowOff>
    </xdr:from>
    <xdr:to>
      <xdr:col>10</xdr:col>
      <xdr:colOff>196850</xdr:colOff>
      <xdr:row>26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380" refreshedDate="44097.644164120371" createdVersion="4" refreshedVersion="4" minRefreshableVersion="3" recordCount="559" xr:uid="{00000000-000A-0000-FFFF-FFFF0E000000}">
  <cacheSource type="worksheet">
    <worksheetSource ref="A1:A560" sheet="FD-Categorical_A"/>
  </cacheSource>
  <cacheFields count="1">
    <cacheField name="Data From sample of Phone Purchases" numFmtId="0">
      <sharedItems count="7">
        <s v="Apple iPhone 6"/>
        <s v="Samsung Galaxy Note 4 "/>
        <s v="Apple iPhone 6 Plus"/>
        <s v="Samsung Galaxy S5"/>
        <s v="Motorola Moto G"/>
        <s v="LG G3"/>
        <s v="Sony Xperia Z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380" refreshedDate="44097.700962615738" createdVersion="4" refreshedVersion="4" minRefreshableVersion="3" recordCount="200" xr:uid="{00000000-000A-0000-FFFF-FFFF1E000000}">
  <cacheSource type="worksheet">
    <worksheetSource ref="A1:A201" sheet="FD-Quant_A"/>
  </cacheSource>
  <cacheFields count="1">
    <cacheField name="Customer Age" numFmtId="0">
      <sharedItems containsSemiMixedTypes="0" containsString="0" containsNumber="1" containsInteger="1" minValue="18" maxValue="69" count="47">
        <n v="21"/>
        <n v="57"/>
        <n v="25"/>
        <n v="38"/>
        <n v="22"/>
        <n v="29"/>
        <n v="18"/>
        <n v="64"/>
        <n v="27"/>
        <n v="39"/>
        <n v="61"/>
        <n v="52"/>
        <n v="55"/>
        <n v="20"/>
        <n v="42"/>
        <n v="30"/>
        <n v="63"/>
        <n v="41"/>
        <n v="54"/>
        <n v="26"/>
        <n v="59"/>
        <n v="23"/>
        <n v="32"/>
        <n v="31"/>
        <n v="28"/>
        <n v="19"/>
        <n v="37"/>
        <n v="50"/>
        <n v="33"/>
        <n v="48"/>
        <n v="24"/>
        <n v="51"/>
        <n v="65"/>
        <n v="35"/>
        <n v="47"/>
        <n v="62"/>
        <n v="40"/>
        <n v="56"/>
        <n v="43"/>
        <n v="44"/>
        <n v="49"/>
        <n v="69"/>
        <n v="60"/>
        <n v="67"/>
        <n v="46"/>
        <n v="34"/>
        <n v="36"/>
      </sharedItems>
      <fieldGroup base="0">
        <rangePr startNum="18" endNum="69" groupInterval="10"/>
        <groupItems count="8">
          <s v="&lt;18"/>
          <s v="18-27"/>
          <s v="28-37"/>
          <s v="38-47"/>
          <s v="48-57"/>
          <s v="58-67"/>
          <s v="68-77"/>
          <s v="&gt;78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59">
  <r>
    <x v="0"/>
  </r>
  <r>
    <x v="0"/>
  </r>
  <r>
    <x v="0"/>
  </r>
  <r>
    <x v="1"/>
  </r>
  <r>
    <x v="2"/>
  </r>
  <r>
    <x v="3"/>
  </r>
  <r>
    <x v="3"/>
  </r>
  <r>
    <x v="2"/>
  </r>
  <r>
    <x v="0"/>
  </r>
  <r>
    <x v="0"/>
  </r>
  <r>
    <x v="1"/>
  </r>
  <r>
    <x v="3"/>
  </r>
  <r>
    <x v="2"/>
  </r>
  <r>
    <x v="0"/>
  </r>
  <r>
    <x v="4"/>
  </r>
  <r>
    <x v="0"/>
  </r>
  <r>
    <x v="1"/>
  </r>
  <r>
    <x v="5"/>
  </r>
  <r>
    <x v="1"/>
  </r>
  <r>
    <x v="1"/>
  </r>
  <r>
    <x v="6"/>
  </r>
  <r>
    <x v="1"/>
  </r>
  <r>
    <x v="0"/>
  </r>
  <r>
    <x v="1"/>
  </r>
  <r>
    <x v="6"/>
  </r>
  <r>
    <x v="0"/>
  </r>
  <r>
    <x v="4"/>
  </r>
  <r>
    <x v="4"/>
  </r>
  <r>
    <x v="3"/>
  </r>
  <r>
    <x v="6"/>
  </r>
  <r>
    <x v="0"/>
  </r>
  <r>
    <x v="1"/>
  </r>
  <r>
    <x v="3"/>
  </r>
  <r>
    <x v="6"/>
  </r>
  <r>
    <x v="1"/>
  </r>
  <r>
    <x v="2"/>
  </r>
  <r>
    <x v="2"/>
  </r>
  <r>
    <x v="5"/>
  </r>
  <r>
    <x v="1"/>
  </r>
  <r>
    <x v="6"/>
  </r>
  <r>
    <x v="1"/>
  </r>
  <r>
    <x v="1"/>
  </r>
  <r>
    <x v="0"/>
  </r>
  <r>
    <x v="6"/>
  </r>
  <r>
    <x v="1"/>
  </r>
  <r>
    <x v="1"/>
  </r>
  <r>
    <x v="0"/>
  </r>
  <r>
    <x v="2"/>
  </r>
  <r>
    <x v="1"/>
  </r>
  <r>
    <x v="0"/>
  </r>
  <r>
    <x v="1"/>
  </r>
  <r>
    <x v="5"/>
  </r>
  <r>
    <x v="6"/>
  </r>
  <r>
    <x v="2"/>
  </r>
  <r>
    <x v="0"/>
  </r>
  <r>
    <x v="2"/>
  </r>
  <r>
    <x v="6"/>
  </r>
  <r>
    <x v="1"/>
  </r>
  <r>
    <x v="0"/>
  </r>
  <r>
    <x v="3"/>
  </r>
  <r>
    <x v="3"/>
  </r>
  <r>
    <x v="1"/>
  </r>
  <r>
    <x v="1"/>
  </r>
  <r>
    <x v="1"/>
  </r>
  <r>
    <x v="1"/>
  </r>
  <r>
    <x v="3"/>
  </r>
  <r>
    <x v="6"/>
  </r>
  <r>
    <x v="2"/>
  </r>
  <r>
    <x v="6"/>
  </r>
  <r>
    <x v="2"/>
  </r>
  <r>
    <x v="1"/>
  </r>
  <r>
    <x v="3"/>
  </r>
  <r>
    <x v="3"/>
  </r>
  <r>
    <x v="0"/>
  </r>
  <r>
    <x v="0"/>
  </r>
  <r>
    <x v="0"/>
  </r>
  <r>
    <x v="3"/>
  </r>
  <r>
    <x v="4"/>
  </r>
  <r>
    <x v="0"/>
  </r>
  <r>
    <x v="2"/>
  </r>
  <r>
    <x v="3"/>
  </r>
  <r>
    <x v="3"/>
  </r>
  <r>
    <x v="2"/>
  </r>
  <r>
    <x v="0"/>
  </r>
  <r>
    <x v="2"/>
  </r>
  <r>
    <x v="6"/>
  </r>
  <r>
    <x v="6"/>
  </r>
  <r>
    <x v="5"/>
  </r>
  <r>
    <x v="1"/>
  </r>
  <r>
    <x v="6"/>
  </r>
  <r>
    <x v="0"/>
  </r>
  <r>
    <x v="0"/>
  </r>
  <r>
    <x v="1"/>
  </r>
  <r>
    <x v="2"/>
  </r>
  <r>
    <x v="3"/>
  </r>
  <r>
    <x v="1"/>
  </r>
  <r>
    <x v="6"/>
  </r>
  <r>
    <x v="1"/>
  </r>
  <r>
    <x v="3"/>
  </r>
  <r>
    <x v="1"/>
  </r>
  <r>
    <x v="1"/>
  </r>
  <r>
    <x v="3"/>
  </r>
  <r>
    <x v="1"/>
  </r>
  <r>
    <x v="2"/>
  </r>
  <r>
    <x v="2"/>
  </r>
  <r>
    <x v="0"/>
  </r>
  <r>
    <x v="3"/>
  </r>
  <r>
    <x v="1"/>
  </r>
  <r>
    <x v="5"/>
  </r>
  <r>
    <x v="3"/>
  </r>
  <r>
    <x v="5"/>
  </r>
  <r>
    <x v="5"/>
  </r>
  <r>
    <x v="0"/>
  </r>
  <r>
    <x v="1"/>
  </r>
  <r>
    <x v="2"/>
  </r>
  <r>
    <x v="0"/>
  </r>
  <r>
    <x v="0"/>
  </r>
  <r>
    <x v="1"/>
  </r>
  <r>
    <x v="1"/>
  </r>
  <r>
    <x v="0"/>
  </r>
  <r>
    <x v="1"/>
  </r>
  <r>
    <x v="6"/>
  </r>
  <r>
    <x v="0"/>
  </r>
  <r>
    <x v="2"/>
  </r>
  <r>
    <x v="6"/>
  </r>
  <r>
    <x v="1"/>
  </r>
  <r>
    <x v="1"/>
  </r>
  <r>
    <x v="2"/>
  </r>
  <r>
    <x v="1"/>
  </r>
  <r>
    <x v="2"/>
  </r>
  <r>
    <x v="1"/>
  </r>
  <r>
    <x v="0"/>
  </r>
  <r>
    <x v="0"/>
  </r>
  <r>
    <x v="0"/>
  </r>
  <r>
    <x v="4"/>
  </r>
  <r>
    <x v="1"/>
  </r>
  <r>
    <x v="6"/>
  </r>
  <r>
    <x v="2"/>
  </r>
  <r>
    <x v="3"/>
  </r>
  <r>
    <x v="5"/>
  </r>
  <r>
    <x v="3"/>
  </r>
  <r>
    <x v="2"/>
  </r>
  <r>
    <x v="0"/>
  </r>
  <r>
    <x v="0"/>
  </r>
  <r>
    <x v="1"/>
  </r>
  <r>
    <x v="2"/>
  </r>
  <r>
    <x v="0"/>
  </r>
  <r>
    <x v="0"/>
  </r>
  <r>
    <x v="2"/>
  </r>
  <r>
    <x v="1"/>
  </r>
  <r>
    <x v="0"/>
  </r>
  <r>
    <x v="6"/>
  </r>
  <r>
    <x v="5"/>
  </r>
  <r>
    <x v="5"/>
  </r>
  <r>
    <x v="6"/>
  </r>
  <r>
    <x v="1"/>
  </r>
  <r>
    <x v="2"/>
  </r>
  <r>
    <x v="2"/>
  </r>
  <r>
    <x v="2"/>
  </r>
  <r>
    <x v="1"/>
  </r>
  <r>
    <x v="2"/>
  </r>
  <r>
    <x v="1"/>
  </r>
  <r>
    <x v="1"/>
  </r>
  <r>
    <x v="3"/>
  </r>
  <r>
    <x v="2"/>
  </r>
  <r>
    <x v="1"/>
  </r>
  <r>
    <x v="1"/>
  </r>
  <r>
    <x v="0"/>
  </r>
  <r>
    <x v="3"/>
  </r>
  <r>
    <x v="2"/>
  </r>
  <r>
    <x v="0"/>
  </r>
  <r>
    <x v="2"/>
  </r>
  <r>
    <x v="6"/>
  </r>
  <r>
    <x v="1"/>
  </r>
  <r>
    <x v="3"/>
  </r>
  <r>
    <x v="0"/>
  </r>
  <r>
    <x v="2"/>
  </r>
  <r>
    <x v="1"/>
  </r>
  <r>
    <x v="0"/>
  </r>
  <r>
    <x v="1"/>
  </r>
  <r>
    <x v="5"/>
  </r>
  <r>
    <x v="0"/>
  </r>
  <r>
    <x v="4"/>
  </r>
  <r>
    <x v="6"/>
  </r>
  <r>
    <x v="2"/>
  </r>
  <r>
    <x v="2"/>
  </r>
  <r>
    <x v="3"/>
  </r>
  <r>
    <x v="6"/>
  </r>
  <r>
    <x v="2"/>
  </r>
  <r>
    <x v="2"/>
  </r>
  <r>
    <x v="5"/>
  </r>
  <r>
    <x v="1"/>
  </r>
  <r>
    <x v="1"/>
  </r>
  <r>
    <x v="1"/>
  </r>
  <r>
    <x v="1"/>
  </r>
  <r>
    <x v="3"/>
  </r>
  <r>
    <x v="6"/>
  </r>
  <r>
    <x v="5"/>
  </r>
  <r>
    <x v="1"/>
  </r>
  <r>
    <x v="1"/>
  </r>
  <r>
    <x v="2"/>
  </r>
  <r>
    <x v="3"/>
  </r>
  <r>
    <x v="3"/>
  </r>
  <r>
    <x v="0"/>
  </r>
  <r>
    <x v="0"/>
  </r>
  <r>
    <x v="5"/>
  </r>
  <r>
    <x v="3"/>
  </r>
  <r>
    <x v="0"/>
  </r>
  <r>
    <x v="3"/>
  </r>
  <r>
    <x v="2"/>
  </r>
  <r>
    <x v="0"/>
  </r>
  <r>
    <x v="3"/>
  </r>
  <r>
    <x v="2"/>
  </r>
  <r>
    <x v="6"/>
  </r>
  <r>
    <x v="6"/>
  </r>
  <r>
    <x v="1"/>
  </r>
  <r>
    <x v="2"/>
  </r>
  <r>
    <x v="3"/>
  </r>
  <r>
    <x v="0"/>
  </r>
  <r>
    <x v="0"/>
  </r>
  <r>
    <x v="2"/>
  </r>
  <r>
    <x v="1"/>
  </r>
  <r>
    <x v="2"/>
  </r>
  <r>
    <x v="1"/>
  </r>
  <r>
    <x v="1"/>
  </r>
  <r>
    <x v="0"/>
  </r>
  <r>
    <x v="0"/>
  </r>
  <r>
    <x v="5"/>
  </r>
  <r>
    <x v="6"/>
  </r>
  <r>
    <x v="2"/>
  </r>
  <r>
    <x v="6"/>
  </r>
  <r>
    <x v="1"/>
  </r>
  <r>
    <x v="1"/>
  </r>
  <r>
    <x v="0"/>
  </r>
  <r>
    <x v="3"/>
  </r>
  <r>
    <x v="1"/>
  </r>
  <r>
    <x v="3"/>
  </r>
  <r>
    <x v="0"/>
  </r>
  <r>
    <x v="2"/>
  </r>
  <r>
    <x v="0"/>
  </r>
  <r>
    <x v="6"/>
  </r>
  <r>
    <x v="6"/>
  </r>
  <r>
    <x v="1"/>
  </r>
  <r>
    <x v="5"/>
  </r>
  <r>
    <x v="1"/>
  </r>
  <r>
    <x v="2"/>
  </r>
  <r>
    <x v="0"/>
  </r>
  <r>
    <x v="6"/>
  </r>
  <r>
    <x v="1"/>
  </r>
  <r>
    <x v="1"/>
  </r>
  <r>
    <x v="6"/>
  </r>
  <r>
    <x v="0"/>
  </r>
  <r>
    <x v="1"/>
  </r>
  <r>
    <x v="6"/>
  </r>
  <r>
    <x v="6"/>
  </r>
  <r>
    <x v="0"/>
  </r>
  <r>
    <x v="0"/>
  </r>
  <r>
    <x v="0"/>
  </r>
  <r>
    <x v="0"/>
  </r>
  <r>
    <x v="1"/>
  </r>
  <r>
    <x v="2"/>
  </r>
  <r>
    <x v="3"/>
  </r>
  <r>
    <x v="2"/>
  </r>
  <r>
    <x v="1"/>
  </r>
  <r>
    <x v="3"/>
  </r>
  <r>
    <x v="1"/>
  </r>
  <r>
    <x v="0"/>
  </r>
  <r>
    <x v="0"/>
  </r>
  <r>
    <x v="1"/>
  </r>
  <r>
    <x v="2"/>
  </r>
  <r>
    <x v="1"/>
  </r>
  <r>
    <x v="0"/>
  </r>
  <r>
    <x v="0"/>
  </r>
  <r>
    <x v="6"/>
  </r>
  <r>
    <x v="0"/>
  </r>
  <r>
    <x v="4"/>
  </r>
  <r>
    <x v="2"/>
  </r>
  <r>
    <x v="0"/>
  </r>
  <r>
    <x v="1"/>
  </r>
  <r>
    <x v="0"/>
  </r>
  <r>
    <x v="1"/>
  </r>
  <r>
    <x v="5"/>
  </r>
  <r>
    <x v="1"/>
  </r>
  <r>
    <x v="2"/>
  </r>
  <r>
    <x v="6"/>
  </r>
  <r>
    <x v="2"/>
  </r>
  <r>
    <x v="0"/>
  </r>
  <r>
    <x v="0"/>
  </r>
  <r>
    <x v="0"/>
  </r>
  <r>
    <x v="5"/>
  </r>
  <r>
    <x v="4"/>
  </r>
  <r>
    <x v="5"/>
  </r>
  <r>
    <x v="1"/>
  </r>
  <r>
    <x v="0"/>
  </r>
  <r>
    <x v="2"/>
  </r>
  <r>
    <x v="0"/>
  </r>
  <r>
    <x v="1"/>
  </r>
  <r>
    <x v="5"/>
  </r>
  <r>
    <x v="1"/>
  </r>
  <r>
    <x v="2"/>
  </r>
  <r>
    <x v="1"/>
  </r>
  <r>
    <x v="1"/>
  </r>
  <r>
    <x v="1"/>
  </r>
  <r>
    <x v="1"/>
  </r>
  <r>
    <x v="1"/>
  </r>
  <r>
    <x v="5"/>
  </r>
  <r>
    <x v="1"/>
  </r>
  <r>
    <x v="4"/>
  </r>
  <r>
    <x v="5"/>
  </r>
  <r>
    <x v="0"/>
  </r>
  <r>
    <x v="1"/>
  </r>
  <r>
    <x v="6"/>
  </r>
  <r>
    <x v="4"/>
  </r>
  <r>
    <x v="0"/>
  </r>
  <r>
    <x v="1"/>
  </r>
  <r>
    <x v="1"/>
  </r>
  <r>
    <x v="1"/>
  </r>
  <r>
    <x v="1"/>
  </r>
  <r>
    <x v="3"/>
  </r>
  <r>
    <x v="1"/>
  </r>
  <r>
    <x v="3"/>
  </r>
  <r>
    <x v="0"/>
  </r>
  <r>
    <x v="1"/>
  </r>
  <r>
    <x v="3"/>
  </r>
  <r>
    <x v="2"/>
  </r>
  <r>
    <x v="4"/>
  </r>
  <r>
    <x v="3"/>
  </r>
  <r>
    <x v="0"/>
  </r>
  <r>
    <x v="1"/>
  </r>
  <r>
    <x v="0"/>
  </r>
  <r>
    <x v="2"/>
  </r>
  <r>
    <x v="6"/>
  </r>
  <r>
    <x v="6"/>
  </r>
  <r>
    <x v="3"/>
  </r>
  <r>
    <x v="3"/>
  </r>
  <r>
    <x v="3"/>
  </r>
  <r>
    <x v="1"/>
  </r>
  <r>
    <x v="5"/>
  </r>
  <r>
    <x v="4"/>
  </r>
  <r>
    <x v="0"/>
  </r>
  <r>
    <x v="2"/>
  </r>
  <r>
    <x v="6"/>
  </r>
  <r>
    <x v="1"/>
  </r>
  <r>
    <x v="1"/>
  </r>
  <r>
    <x v="6"/>
  </r>
  <r>
    <x v="2"/>
  </r>
  <r>
    <x v="1"/>
  </r>
  <r>
    <x v="1"/>
  </r>
  <r>
    <x v="0"/>
  </r>
  <r>
    <x v="0"/>
  </r>
  <r>
    <x v="1"/>
  </r>
  <r>
    <x v="1"/>
  </r>
  <r>
    <x v="3"/>
  </r>
  <r>
    <x v="1"/>
  </r>
  <r>
    <x v="1"/>
  </r>
  <r>
    <x v="6"/>
  </r>
  <r>
    <x v="3"/>
  </r>
  <r>
    <x v="0"/>
  </r>
  <r>
    <x v="1"/>
  </r>
  <r>
    <x v="1"/>
  </r>
  <r>
    <x v="6"/>
  </r>
  <r>
    <x v="6"/>
  </r>
  <r>
    <x v="2"/>
  </r>
  <r>
    <x v="0"/>
  </r>
  <r>
    <x v="1"/>
  </r>
  <r>
    <x v="1"/>
  </r>
  <r>
    <x v="5"/>
  </r>
  <r>
    <x v="2"/>
  </r>
  <r>
    <x v="2"/>
  </r>
  <r>
    <x v="5"/>
  </r>
  <r>
    <x v="2"/>
  </r>
  <r>
    <x v="1"/>
  </r>
  <r>
    <x v="0"/>
  </r>
  <r>
    <x v="0"/>
  </r>
  <r>
    <x v="6"/>
  </r>
  <r>
    <x v="0"/>
  </r>
  <r>
    <x v="0"/>
  </r>
  <r>
    <x v="1"/>
  </r>
  <r>
    <x v="5"/>
  </r>
  <r>
    <x v="1"/>
  </r>
  <r>
    <x v="3"/>
  </r>
  <r>
    <x v="4"/>
  </r>
  <r>
    <x v="0"/>
  </r>
  <r>
    <x v="6"/>
  </r>
  <r>
    <x v="3"/>
  </r>
  <r>
    <x v="0"/>
  </r>
  <r>
    <x v="1"/>
  </r>
  <r>
    <x v="6"/>
  </r>
  <r>
    <x v="1"/>
  </r>
  <r>
    <x v="2"/>
  </r>
  <r>
    <x v="6"/>
  </r>
  <r>
    <x v="3"/>
  </r>
  <r>
    <x v="0"/>
  </r>
  <r>
    <x v="1"/>
  </r>
  <r>
    <x v="5"/>
  </r>
  <r>
    <x v="0"/>
  </r>
  <r>
    <x v="0"/>
  </r>
  <r>
    <x v="6"/>
  </r>
  <r>
    <x v="0"/>
  </r>
  <r>
    <x v="1"/>
  </r>
  <r>
    <x v="5"/>
  </r>
  <r>
    <x v="0"/>
  </r>
  <r>
    <x v="4"/>
  </r>
  <r>
    <x v="4"/>
  </r>
  <r>
    <x v="0"/>
  </r>
  <r>
    <x v="0"/>
  </r>
  <r>
    <x v="1"/>
  </r>
  <r>
    <x v="0"/>
  </r>
  <r>
    <x v="6"/>
  </r>
  <r>
    <x v="0"/>
  </r>
  <r>
    <x v="1"/>
  </r>
  <r>
    <x v="1"/>
  </r>
  <r>
    <x v="6"/>
  </r>
  <r>
    <x v="0"/>
  </r>
  <r>
    <x v="2"/>
  </r>
  <r>
    <x v="1"/>
  </r>
  <r>
    <x v="2"/>
  </r>
  <r>
    <x v="5"/>
  </r>
  <r>
    <x v="5"/>
  </r>
  <r>
    <x v="1"/>
  </r>
  <r>
    <x v="0"/>
  </r>
  <r>
    <x v="2"/>
  </r>
  <r>
    <x v="1"/>
  </r>
  <r>
    <x v="5"/>
  </r>
  <r>
    <x v="0"/>
  </r>
  <r>
    <x v="0"/>
  </r>
  <r>
    <x v="3"/>
  </r>
  <r>
    <x v="3"/>
  </r>
  <r>
    <x v="6"/>
  </r>
  <r>
    <x v="2"/>
  </r>
  <r>
    <x v="1"/>
  </r>
  <r>
    <x v="1"/>
  </r>
  <r>
    <x v="2"/>
  </r>
  <r>
    <x v="0"/>
  </r>
  <r>
    <x v="1"/>
  </r>
  <r>
    <x v="1"/>
  </r>
  <r>
    <x v="6"/>
  </r>
  <r>
    <x v="3"/>
  </r>
  <r>
    <x v="2"/>
  </r>
  <r>
    <x v="6"/>
  </r>
  <r>
    <x v="2"/>
  </r>
  <r>
    <x v="2"/>
  </r>
  <r>
    <x v="0"/>
  </r>
  <r>
    <x v="1"/>
  </r>
  <r>
    <x v="3"/>
  </r>
  <r>
    <x v="3"/>
  </r>
  <r>
    <x v="0"/>
  </r>
  <r>
    <x v="1"/>
  </r>
  <r>
    <x v="0"/>
  </r>
  <r>
    <x v="6"/>
  </r>
  <r>
    <x v="1"/>
  </r>
  <r>
    <x v="0"/>
  </r>
  <r>
    <x v="0"/>
  </r>
  <r>
    <x v="6"/>
  </r>
  <r>
    <x v="2"/>
  </r>
  <r>
    <x v="6"/>
  </r>
  <r>
    <x v="6"/>
  </r>
  <r>
    <x v="1"/>
  </r>
  <r>
    <x v="5"/>
  </r>
  <r>
    <x v="1"/>
  </r>
  <r>
    <x v="6"/>
  </r>
  <r>
    <x v="1"/>
  </r>
  <r>
    <x v="0"/>
  </r>
  <r>
    <x v="1"/>
  </r>
  <r>
    <x v="0"/>
  </r>
  <r>
    <x v="5"/>
  </r>
  <r>
    <x v="2"/>
  </r>
  <r>
    <x v="6"/>
  </r>
  <r>
    <x v="1"/>
  </r>
  <r>
    <x v="0"/>
  </r>
  <r>
    <x v="6"/>
  </r>
  <r>
    <x v="2"/>
  </r>
  <r>
    <x v="1"/>
  </r>
  <r>
    <x v="0"/>
  </r>
  <r>
    <x v="3"/>
  </r>
  <r>
    <x v="0"/>
  </r>
  <r>
    <x v="2"/>
  </r>
  <r>
    <x v="3"/>
  </r>
  <r>
    <x v="2"/>
  </r>
  <r>
    <x v="1"/>
  </r>
  <r>
    <x v="0"/>
  </r>
  <r>
    <x v="6"/>
  </r>
  <r>
    <x v="2"/>
  </r>
  <r>
    <x v="2"/>
  </r>
  <r>
    <x v="5"/>
  </r>
  <r>
    <x v="0"/>
  </r>
  <r>
    <x v="0"/>
  </r>
  <r>
    <x v="1"/>
  </r>
  <r>
    <x v="4"/>
  </r>
  <r>
    <x v="1"/>
  </r>
  <r>
    <x v="6"/>
  </r>
  <r>
    <x v="2"/>
  </r>
  <r>
    <x v="4"/>
  </r>
  <r>
    <x v="6"/>
  </r>
  <r>
    <x v="2"/>
  </r>
  <r>
    <x v="5"/>
  </r>
  <r>
    <x v="1"/>
  </r>
  <r>
    <x v="1"/>
  </r>
  <r>
    <x v="1"/>
  </r>
  <r>
    <x v="3"/>
  </r>
  <r>
    <x v="0"/>
  </r>
  <r>
    <x v="3"/>
  </r>
  <r>
    <x v="5"/>
  </r>
  <r>
    <x v="0"/>
  </r>
  <r>
    <x v="2"/>
  </r>
  <r>
    <x v="2"/>
  </r>
  <r>
    <x v="6"/>
  </r>
  <r>
    <x v="4"/>
  </r>
  <r>
    <x v="3"/>
  </r>
  <r>
    <x v="1"/>
  </r>
  <r>
    <x v="1"/>
  </r>
  <r>
    <x v="1"/>
  </r>
  <r>
    <x v="1"/>
  </r>
  <r>
    <x v="2"/>
  </r>
  <r>
    <x v="0"/>
  </r>
  <r>
    <x v="0"/>
  </r>
  <r>
    <x v="4"/>
  </r>
  <r>
    <x v="3"/>
  </r>
  <r>
    <x v="6"/>
  </r>
  <r>
    <x v="2"/>
  </r>
  <r>
    <x v="6"/>
  </r>
  <r>
    <x v="1"/>
  </r>
  <r>
    <x v="3"/>
  </r>
  <r>
    <x v="6"/>
  </r>
  <r>
    <x v="0"/>
  </r>
  <r>
    <x v="0"/>
  </r>
  <r>
    <x v="1"/>
  </r>
  <r>
    <x v="2"/>
  </r>
  <r>
    <x v="6"/>
  </r>
  <r>
    <x v="6"/>
  </r>
  <r>
    <x v="1"/>
  </r>
  <r>
    <x v="3"/>
  </r>
  <r>
    <x v="2"/>
  </r>
  <r>
    <x v="6"/>
  </r>
  <r>
    <x v="5"/>
  </r>
  <r>
    <x v="0"/>
  </r>
  <r>
    <x v="1"/>
  </r>
  <r>
    <x v="1"/>
  </r>
  <r>
    <x v="2"/>
  </r>
  <r>
    <x v="6"/>
  </r>
  <r>
    <x v="5"/>
  </r>
  <r>
    <x v="1"/>
  </r>
  <r>
    <x v="1"/>
  </r>
  <r>
    <x v="4"/>
  </r>
  <r>
    <x v="1"/>
  </r>
  <r>
    <x v="3"/>
  </r>
  <r>
    <x v="6"/>
  </r>
  <r>
    <x v="1"/>
  </r>
  <r>
    <x v="3"/>
  </r>
  <r>
    <x v="3"/>
  </r>
  <r>
    <x v="6"/>
  </r>
  <r>
    <x v="6"/>
  </r>
  <r>
    <x v="0"/>
  </r>
  <r>
    <x v="1"/>
  </r>
  <r>
    <x v="0"/>
  </r>
  <r>
    <x v="0"/>
  </r>
  <r>
    <x v="3"/>
  </r>
  <r>
    <x v="5"/>
  </r>
  <r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00">
  <r>
    <x v="0"/>
  </r>
  <r>
    <x v="1"/>
  </r>
  <r>
    <x v="2"/>
  </r>
  <r>
    <x v="3"/>
  </r>
  <r>
    <x v="4"/>
  </r>
  <r>
    <x v="5"/>
  </r>
  <r>
    <x v="6"/>
  </r>
  <r>
    <x v="7"/>
  </r>
  <r>
    <x v="8"/>
  </r>
  <r>
    <x v="4"/>
  </r>
  <r>
    <x v="9"/>
  </r>
  <r>
    <x v="10"/>
  </r>
  <r>
    <x v="6"/>
  </r>
  <r>
    <x v="4"/>
  </r>
  <r>
    <x v="11"/>
  </r>
  <r>
    <x v="4"/>
  </r>
  <r>
    <x v="6"/>
  </r>
  <r>
    <x v="12"/>
  </r>
  <r>
    <x v="13"/>
  </r>
  <r>
    <x v="14"/>
  </r>
  <r>
    <x v="15"/>
  </r>
  <r>
    <x v="7"/>
  </r>
  <r>
    <x v="16"/>
  </r>
  <r>
    <x v="17"/>
  </r>
  <r>
    <x v="0"/>
  </r>
  <r>
    <x v="16"/>
  </r>
  <r>
    <x v="18"/>
  </r>
  <r>
    <x v="6"/>
  </r>
  <r>
    <x v="19"/>
  </r>
  <r>
    <x v="20"/>
  </r>
  <r>
    <x v="15"/>
  </r>
  <r>
    <x v="7"/>
  </r>
  <r>
    <x v="15"/>
  </r>
  <r>
    <x v="17"/>
  </r>
  <r>
    <x v="21"/>
  </r>
  <r>
    <x v="11"/>
  </r>
  <r>
    <x v="6"/>
  </r>
  <r>
    <x v="22"/>
  </r>
  <r>
    <x v="4"/>
  </r>
  <r>
    <x v="5"/>
  </r>
  <r>
    <x v="2"/>
  </r>
  <r>
    <x v="16"/>
  </r>
  <r>
    <x v="19"/>
  </r>
  <r>
    <x v="23"/>
  </r>
  <r>
    <x v="21"/>
  </r>
  <r>
    <x v="14"/>
  </r>
  <r>
    <x v="24"/>
  </r>
  <r>
    <x v="21"/>
  </r>
  <r>
    <x v="25"/>
  </r>
  <r>
    <x v="26"/>
  </r>
  <r>
    <x v="3"/>
  </r>
  <r>
    <x v="27"/>
  </r>
  <r>
    <x v="19"/>
  </r>
  <r>
    <x v="28"/>
  </r>
  <r>
    <x v="20"/>
  </r>
  <r>
    <x v="22"/>
  </r>
  <r>
    <x v="8"/>
  </r>
  <r>
    <x v="18"/>
  </r>
  <r>
    <x v="16"/>
  </r>
  <r>
    <x v="29"/>
  </r>
  <r>
    <x v="5"/>
  </r>
  <r>
    <x v="3"/>
  </r>
  <r>
    <x v="30"/>
  </r>
  <r>
    <x v="31"/>
  </r>
  <r>
    <x v="2"/>
  </r>
  <r>
    <x v="32"/>
  </r>
  <r>
    <x v="33"/>
  </r>
  <r>
    <x v="33"/>
  </r>
  <r>
    <x v="0"/>
  </r>
  <r>
    <x v="34"/>
  </r>
  <r>
    <x v="35"/>
  </r>
  <r>
    <x v="16"/>
  </r>
  <r>
    <x v="21"/>
  </r>
  <r>
    <x v="20"/>
  </r>
  <r>
    <x v="29"/>
  </r>
  <r>
    <x v="1"/>
  </r>
  <r>
    <x v="25"/>
  </r>
  <r>
    <x v="29"/>
  </r>
  <r>
    <x v="0"/>
  </r>
  <r>
    <x v="36"/>
  </r>
  <r>
    <x v="2"/>
  </r>
  <r>
    <x v="20"/>
  </r>
  <r>
    <x v="1"/>
  </r>
  <r>
    <x v="37"/>
  </r>
  <r>
    <x v="25"/>
  </r>
  <r>
    <x v="18"/>
  </r>
  <r>
    <x v="32"/>
  </r>
  <r>
    <x v="2"/>
  </r>
  <r>
    <x v="15"/>
  </r>
  <r>
    <x v="1"/>
  </r>
  <r>
    <x v="38"/>
  </r>
  <r>
    <x v="39"/>
  </r>
  <r>
    <x v="0"/>
  </r>
  <r>
    <x v="13"/>
  </r>
  <r>
    <x v="40"/>
  </r>
  <r>
    <x v="26"/>
  </r>
  <r>
    <x v="41"/>
  </r>
  <r>
    <x v="35"/>
  </r>
  <r>
    <x v="3"/>
  </r>
  <r>
    <x v="12"/>
  </r>
  <r>
    <x v="30"/>
  </r>
  <r>
    <x v="15"/>
  </r>
  <r>
    <x v="9"/>
  </r>
  <r>
    <x v="20"/>
  </r>
  <r>
    <x v="19"/>
  </r>
  <r>
    <x v="28"/>
  </r>
  <r>
    <x v="13"/>
  </r>
  <r>
    <x v="6"/>
  </r>
  <r>
    <x v="25"/>
  </r>
  <r>
    <x v="10"/>
  </r>
  <r>
    <x v="9"/>
  </r>
  <r>
    <x v="11"/>
  </r>
  <r>
    <x v="13"/>
  </r>
  <r>
    <x v="27"/>
  </r>
  <r>
    <x v="5"/>
  </r>
  <r>
    <x v="12"/>
  </r>
  <r>
    <x v="6"/>
  </r>
  <r>
    <x v="9"/>
  </r>
  <r>
    <x v="33"/>
  </r>
  <r>
    <x v="3"/>
  </r>
  <r>
    <x v="13"/>
  </r>
  <r>
    <x v="42"/>
  </r>
  <r>
    <x v="10"/>
  </r>
  <r>
    <x v="43"/>
  </r>
  <r>
    <x v="0"/>
  </r>
  <r>
    <x v="36"/>
  </r>
  <r>
    <x v="2"/>
  </r>
  <r>
    <x v="27"/>
  </r>
  <r>
    <x v="30"/>
  </r>
  <r>
    <x v="24"/>
  </r>
  <r>
    <x v="4"/>
  </r>
  <r>
    <x v="4"/>
  </r>
  <r>
    <x v="8"/>
  </r>
  <r>
    <x v="18"/>
  </r>
  <r>
    <x v="2"/>
  </r>
  <r>
    <x v="2"/>
  </r>
  <r>
    <x v="15"/>
  </r>
  <r>
    <x v="20"/>
  </r>
  <r>
    <x v="31"/>
  </r>
  <r>
    <x v="3"/>
  </r>
  <r>
    <x v="24"/>
  </r>
  <r>
    <x v="15"/>
  </r>
  <r>
    <x v="38"/>
  </r>
  <r>
    <x v="14"/>
  </r>
  <r>
    <x v="30"/>
  </r>
  <r>
    <x v="34"/>
  </r>
  <r>
    <x v="21"/>
  </r>
  <r>
    <x v="20"/>
  </r>
  <r>
    <x v="4"/>
  </r>
  <r>
    <x v="8"/>
  </r>
  <r>
    <x v="32"/>
  </r>
  <r>
    <x v="8"/>
  </r>
  <r>
    <x v="8"/>
  </r>
  <r>
    <x v="24"/>
  </r>
  <r>
    <x v="4"/>
  </r>
  <r>
    <x v="14"/>
  </r>
  <r>
    <x v="2"/>
  </r>
  <r>
    <x v="17"/>
  </r>
  <r>
    <x v="44"/>
  </r>
  <r>
    <x v="17"/>
  </r>
  <r>
    <x v="5"/>
  </r>
  <r>
    <x v="27"/>
  </r>
  <r>
    <x v="27"/>
  </r>
  <r>
    <x v="45"/>
  </r>
  <r>
    <x v="30"/>
  </r>
  <r>
    <x v="5"/>
  </r>
  <r>
    <x v="33"/>
  </r>
  <r>
    <x v="30"/>
  </r>
  <r>
    <x v="21"/>
  </r>
  <r>
    <x v="23"/>
  </r>
  <r>
    <x v="30"/>
  </r>
  <r>
    <x v="15"/>
  </r>
  <r>
    <x v="4"/>
  </r>
  <r>
    <x v="38"/>
  </r>
  <r>
    <x v="12"/>
  </r>
  <r>
    <x v="3"/>
  </r>
  <r>
    <x v="24"/>
  </r>
  <r>
    <x v="15"/>
  </r>
  <r>
    <x v="33"/>
  </r>
  <r>
    <x v="17"/>
  </r>
  <r>
    <x v="24"/>
  </r>
  <r>
    <x v="32"/>
  </r>
  <r>
    <x v="13"/>
  </r>
  <r>
    <x v="9"/>
  </r>
  <r>
    <x v="25"/>
  </r>
  <r>
    <x v="7"/>
  </r>
  <r>
    <x v="14"/>
  </r>
  <r>
    <x v="30"/>
  </r>
  <r>
    <x v="30"/>
  </r>
  <r>
    <x v="6"/>
  </r>
  <r>
    <x v="46"/>
  </r>
  <r>
    <x v="10"/>
  </r>
  <r>
    <x v="4"/>
  </r>
  <r>
    <x v="12"/>
  </r>
  <r>
    <x v="8"/>
  </r>
  <r>
    <x v="40"/>
  </r>
  <r>
    <x v="5"/>
  </r>
  <r>
    <x v="28"/>
  </r>
  <r>
    <x v="11"/>
  </r>
  <r>
    <x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1000000}" name="PivotTable2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1" rowHeaderCaption="Phone">
  <location ref="E51:F59" firstHeaderRow="1" firstDataRow="1" firstDataCol="1"/>
  <pivotFields count="1">
    <pivotField axis="axisRow" dataField="1" showAll="0">
      <items count="8">
        <item x="0"/>
        <item x="2"/>
        <item x="5"/>
        <item x="4"/>
        <item x="1"/>
        <item x="3"/>
        <item x="6"/>
        <item t="default"/>
      </items>
    </pivotField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Frequency" fld="0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1" rowHeaderCaption="Phone">
  <location ref="E40:G48" firstHeaderRow="0" firstDataRow="1" firstDataCol="1"/>
  <pivotFields count="1">
    <pivotField axis="axisRow" dataField="1" showAll="0">
      <items count="8">
        <item x="0"/>
        <item x="2"/>
        <item x="5"/>
        <item x="4"/>
        <item x="1"/>
        <item x="3"/>
        <item x="6"/>
        <item t="default"/>
      </items>
    </pivotField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Frequency " fld="0" subtotal="count" baseField="0" baseItem="0"/>
    <dataField name="Relative frequency" fld="0" subtotal="count" showDataAs="percentOfCol" baseField="0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2000000}" name="PivotTable3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1" rowHeaderCaption="Phone">
  <location ref="E70:F78" firstHeaderRow="1" firstDataRow="1" firstDataCol="1"/>
  <pivotFields count="1">
    <pivotField axis="axisRow" dataField="1" showAll="0">
      <items count="8">
        <item x="0"/>
        <item x="2"/>
        <item x="5"/>
        <item x="4"/>
        <item x="1"/>
        <item x="3"/>
        <item x="6"/>
        <item t="default"/>
      </items>
    </pivotField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Frequency" fld="0" subtotal="count" showDataAs="percentOfCol" baseField="0" baseItem="0" numFmtId="1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PivotTable8" cacheId="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1">
  <location ref="D7:E14" firstHeaderRow="1" firstDataRow="1" firstDataCol="1"/>
  <pivotFields count="1">
    <pivotField axis="axisRow" dataField="1" showAll="0">
      <items count="9">
        <item x="0"/>
        <item x="1"/>
        <item x="2"/>
        <item x="3"/>
        <item x="4"/>
        <item x="5"/>
        <item x="6"/>
        <item x="7"/>
        <item t="default"/>
      </items>
    </pivotField>
  </pivotFields>
  <rowFields count="1">
    <field x="0"/>
  </rowFields>
  <rowItems count="7"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Count of Customer Age" fld="0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1000000}" name="PivotTable9" cacheId="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2">
  <location ref="D22:E29" firstHeaderRow="1" firstDataRow="1" firstDataCol="1"/>
  <pivotFields count="1">
    <pivotField axis="axisRow" dataField="1" showAll="0">
      <items count="9">
        <item x="0"/>
        <item x="1"/>
        <item x="2"/>
        <item x="3"/>
        <item x="4"/>
        <item x="5"/>
        <item x="6"/>
        <item x="7"/>
        <item t="default"/>
      </items>
    </pivotField>
  </pivotFields>
  <rowFields count="1">
    <field x="0"/>
  </rowFields>
  <rowItems count="7"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Count of Customer Age" fld="0" subtotal="count" showDataAs="percentOfCol" baseField="0" baseItem="0" numFmtId="10"/>
  </dataFields>
  <chartFormats count="1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outube.com/playlist?list=PLfGMkZaH76AkwGs1E1jHL3fZrc78sopeZ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ivotTable" Target="../pivotTables/pivotTable5.xml"/><Relationship Id="rId1" Type="http://schemas.openxmlformats.org/officeDocument/2006/relationships/pivotTable" Target="../pivotTables/pivotTable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7"/>
  <sheetViews>
    <sheetView workbookViewId="0">
      <selection activeCell="B7" sqref="B7"/>
    </sheetView>
  </sheetViews>
  <sheetFormatPr defaultRowHeight="14.5" x14ac:dyDescent="0.35"/>
  <sheetData>
    <row r="2" spans="2:2" x14ac:dyDescent="0.35">
      <c r="B2" t="s">
        <v>43</v>
      </c>
    </row>
    <row r="3" spans="2:2" x14ac:dyDescent="0.35">
      <c r="B3" t="s">
        <v>44</v>
      </c>
    </row>
    <row r="6" spans="2:2" x14ac:dyDescent="0.35">
      <c r="B6" t="s">
        <v>47</v>
      </c>
    </row>
    <row r="7" spans="2:2" x14ac:dyDescent="0.35">
      <c r="B7" s="10" t="s">
        <v>48</v>
      </c>
    </row>
  </sheetData>
  <hyperlinks>
    <hyperlink ref="B7" r:id="rId1" xr:uid="{00000000-0004-0000-0000-000000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00FF"/>
  </sheetPr>
  <dimension ref="A2:F202"/>
  <sheetViews>
    <sheetView showGridLines="0" zoomScaleNormal="100" workbookViewId="0">
      <selection activeCell="D7" sqref="D7"/>
    </sheetView>
  </sheetViews>
  <sheetFormatPr defaultColWidth="9.1796875" defaultRowHeight="14.5" x14ac:dyDescent="0.35"/>
  <cols>
    <col min="1" max="1" width="9.81640625" style="40" customWidth="1"/>
    <col min="2" max="3" width="9.1796875" style="40"/>
    <col min="4" max="4" width="12.36328125" style="40" bestFit="1" customWidth="1"/>
    <col min="5" max="5" width="20.453125" style="40" bestFit="1" customWidth="1"/>
    <col min="6" max="16384" width="9.1796875" style="40"/>
  </cols>
  <sheetData>
    <row r="2" spans="1:6" ht="31" x14ac:dyDescent="0.35">
      <c r="A2" s="3" t="s">
        <v>75</v>
      </c>
    </row>
    <row r="3" spans="1:6" x14ac:dyDescent="0.35">
      <c r="A3" s="2">
        <v>21</v>
      </c>
      <c r="D3" s="44" t="s">
        <v>116</v>
      </c>
      <c r="E3"/>
      <c r="F3"/>
    </row>
    <row r="4" spans="1:6" x14ac:dyDescent="0.35">
      <c r="A4" s="2">
        <v>57</v>
      </c>
      <c r="D4" t="s">
        <v>65</v>
      </c>
      <c r="E4" s="8"/>
      <c r="F4"/>
    </row>
    <row r="5" spans="1:6" x14ac:dyDescent="0.35">
      <c r="A5" s="2">
        <v>25</v>
      </c>
      <c r="D5" t="s">
        <v>129</v>
      </c>
      <c r="E5" s="8"/>
      <c r="F5"/>
    </row>
    <row r="6" spans="1:6" x14ac:dyDescent="0.35">
      <c r="A6" s="2">
        <v>38</v>
      </c>
      <c r="D6" s="7"/>
      <c r="E6" s="8"/>
      <c r="F6"/>
    </row>
    <row r="7" spans="1:6" x14ac:dyDescent="0.35">
      <c r="A7" s="2">
        <v>22</v>
      </c>
      <c r="D7" s="7"/>
      <c r="E7" s="8"/>
      <c r="F7"/>
    </row>
    <row r="8" spans="1:6" x14ac:dyDescent="0.35">
      <c r="A8" s="2">
        <v>29</v>
      </c>
      <c r="D8" s="7"/>
      <c r="E8" s="8"/>
      <c r="F8"/>
    </row>
    <row r="9" spans="1:6" x14ac:dyDescent="0.35">
      <c r="A9" s="2">
        <v>18</v>
      </c>
      <c r="D9" s="7"/>
      <c r="E9" s="8"/>
      <c r="F9"/>
    </row>
    <row r="10" spans="1:6" x14ac:dyDescent="0.35">
      <c r="A10" s="2">
        <v>64</v>
      </c>
      <c r="D10" s="7"/>
      <c r="E10" s="8"/>
      <c r="F10"/>
    </row>
    <row r="11" spans="1:6" x14ac:dyDescent="0.35">
      <c r="A11" s="2">
        <v>27</v>
      </c>
      <c r="D11"/>
      <c r="E11"/>
      <c r="F11"/>
    </row>
    <row r="12" spans="1:6" x14ac:dyDescent="0.35">
      <c r="A12" s="2">
        <v>22</v>
      </c>
      <c r="D12"/>
      <c r="E12"/>
      <c r="F12"/>
    </row>
    <row r="13" spans="1:6" x14ac:dyDescent="0.35">
      <c r="A13" s="2">
        <v>39</v>
      </c>
      <c r="D13"/>
      <c r="E13"/>
      <c r="F13" s="39"/>
    </row>
    <row r="14" spans="1:6" x14ac:dyDescent="0.35">
      <c r="A14" s="2">
        <v>61</v>
      </c>
      <c r="D14"/>
      <c r="E14"/>
      <c r="F14" s="39"/>
    </row>
    <row r="15" spans="1:6" x14ac:dyDescent="0.35">
      <c r="A15" s="2">
        <v>18</v>
      </c>
      <c r="D15"/>
      <c r="E15"/>
      <c r="F15" s="39"/>
    </row>
    <row r="16" spans="1:6" x14ac:dyDescent="0.35">
      <c r="A16" s="2">
        <v>22</v>
      </c>
      <c r="D16"/>
      <c r="E16"/>
      <c r="F16" s="39"/>
    </row>
    <row r="17" spans="1:6" x14ac:dyDescent="0.35">
      <c r="A17" s="2">
        <v>52</v>
      </c>
      <c r="D17"/>
      <c r="E17"/>
      <c r="F17" s="39"/>
    </row>
    <row r="18" spans="1:6" x14ac:dyDescent="0.35">
      <c r="A18" s="2">
        <v>22</v>
      </c>
      <c r="D18"/>
      <c r="E18"/>
      <c r="F18" s="39"/>
    </row>
    <row r="19" spans="1:6" x14ac:dyDescent="0.35">
      <c r="A19" s="2">
        <v>18</v>
      </c>
      <c r="D19"/>
      <c r="E19"/>
      <c r="F19"/>
    </row>
    <row r="20" spans="1:6" x14ac:dyDescent="0.35">
      <c r="A20" s="2">
        <v>55</v>
      </c>
      <c r="D20"/>
      <c r="E20"/>
      <c r="F20"/>
    </row>
    <row r="21" spans="1:6" x14ac:dyDescent="0.35">
      <c r="A21" s="2">
        <v>20</v>
      </c>
      <c r="D21"/>
    </row>
    <row r="22" spans="1:6" x14ac:dyDescent="0.35">
      <c r="A22" s="2">
        <v>42</v>
      </c>
      <c r="D22"/>
    </row>
    <row r="23" spans="1:6" x14ac:dyDescent="0.35">
      <c r="A23" s="2">
        <v>30</v>
      </c>
      <c r="D23"/>
    </row>
    <row r="24" spans="1:6" x14ac:dyDescent="0.35">
      <c r="A24" s="2">
        <v>64</v>
      </c>
      <c r="D24"/>
    </row>
    <row r="25" spans="1:6" x14ac:dyDescent="0.35">
      <c r="A25" s="2">
        <v>63</v>
      </c>
      <c r="D25"/>
    </row>
    <row r="26" spans="1:6" x14ac:dyDescent="0.35">
      <c r="A26" s="2">
        <v>41</v>
      </c>
      <c r="D26"/>
    </row>
    <row r="27" spans="1:6" x14ac:dyDescent="0.35">
      <c r="A27" s="2">
        <v>21</v>
      </c>
      <c r="D27"/>
    </row>
    <row r="28" spans="1:6" x14ac:dyDescent="0.35">
      <c r="A28" s="2">
        <v>63</v>
      </c>
      <c r="D28"/>
    </row>
    <row r="29" spans="1:6" x14ac:dyDescent="0.35">
      <c r="A29" s="2">
        <v>54</v>
      </c>
      <c r="D29"/>
    </row>
    <row r="30" spans="1:6" x14ac:dyDescent="0.35">
      <c r="A30" s="2">
        <v>18</v>
      </c>
      <c r="D30"/>
    </row>
    <row r="31" spans="1:6" x14ac:dyDescent="0.35">
      <c r="A31" s="2">
        <v>26</v>
      </c>
      <c r="D31"/>
    </row>
    <row r="32" spans="1:6" x14ac:dyDescent="0.35">
      <c r="A32" s="2">
        <v>59</v>
      </c>
      <c r="D32"/>
    </row>
    <row r="33" spans="1:4" x14ac:dyDescent="0.35">
      <c r="A33" s="2">
        <v>30</v>
      </c>
      <c r="D33"/>
    </row>
    <row r="34" spans="1:4" x14ac:dyDescent="0.35">
      <c r="A34" s="2">
        <v>64</v>
      </c>
      <c r="D34"/>
    </row>
    <row r="35" spans="1:4" x14ac:dyDescent="0.35">
      <c r="A35" s="2">
        <v>30</v>
      </c>
      <c r="D35"/>
    </row>
    <row r="36" spans="1:4" x14ac:dyDescent="0.35">
      <c r="A36" s="2">
        <v>41</v>
      </c>
      <c r="D36"/>
    </row>
    <row r="37" spans="1:4" x14ac:dyDescent="0.35">
      <c r="A37" s="2">
        <v>23</v>
      </c>
      <c r="D37"/>
    </row>
    <row r="38" spans="1:4" x14ac:dyDescent="0.35">
      <c r="A38" s="2">
        <v>52</v>
      </c>
      <c r="D38"/>
    </row>
    <row r="39" spans="1:4" x14ac:dyDescent="0.35">
      <c r="A39" s="2">
        <v>18</v>
      </c>
      <c r="D39"/>
    </row>
    <row r="40" spans="1:4" x14ac:dyDescent="0.35">
      <c r="A40" s="2">
        <v>32</v>
      </c>
      <c r="D40"/>
    </row>
    <row r="41" spans="1:4" x14ac:dyDescent="0.35">
      <c r="A41" s="2">
        <v>22</v>
      </c>
      <c r="D41"/>
    </row>
    <row r="42" spans="1:4" x14ac:dyDescent="0.35">
      <c r="A42" s="2">
        <v>29</v>
      </c>
      <c r="D42"/>
    </row>
    <row r="43" spans="1:4" x14ac:dyDescent="0.35">
      <c r="A43" s="2">
        <v>25</v>
      </c>
      <c r="D43"/>
    </row>
    <row r="44" spans="1:4" x14ac:dyDescent="0.35">
      <c r="A44" s="2">
        <v>63</v>
      </c>
      <c r="D44"/>
    </row>
    <row r="45" spans="1:4" x14ac:dyDescent="0.35">
      <c r="A45" s="2">
        <v>26</v>
      </c>
      <c r="D45"/>
    </row>
    <row r="46" spans="1:4" x14ac:dyDescent="0.35">
      <c r="A46" s="2">
        <v>31</v>
      </c>
      <c r="D46"/>
    </row>
    <row r="47" spans="1:4" x14ac:dyDescent="0.35">
      <c r="A47" s="2">
        <v>23</v>
      </c>
      <c r="D47"/>
    </row>
    <row r="48" spans="1:4" x14ac:dyDescent="0.35">
      <c r="A48" s="2">
        <v>42</v>
      </c>
      <c r="D48"/>
    </row>
    <row r="49" spans="1:4" x14ac:dyDescent="0.35">
      <c r="A49" s="2">
        <v>28</v>
      </c>
      <c r="D49"/>
    </row>
    <row r="50" spans="1:4" x14ac:dyDescent="0.35">
      <c r="A50" s="2">
        <v>23</v>
      </c>
      <c r="D50"/>
    </row>
    <row r="51" spans="1:4" x14ac:dyDescent="0.35">
      <c r="A51" s="2">
        <v>19</v>
      </c>
      <c r="D51"/>
    </row>
    <row r="52" spans="1:4" x14ac:dyDescent="0.35">
      <c r="A52" s="2">
        <v>37</v>
      </c>
    </row>
    <row r="53" spans="1:4" x14ac:dyDescent="0.35">
      <c r="A53" s="2">
        <v>38</v>
      </c>
    </row>
    <row r="54" spans="1:4" x14ac:dyDescent="0.35">
      <c r="A54" s="2">
        <v>50</v>
      </c>
    </row>
    <row r="55" spans="1:4" x14ac:dyDescent="0.35">
      <c r="A55" s="2">
        <v>26</v>
      </c>
    </row>
    <row r="56" spans="1:4" x14ac:dyDescent="0.35">
      <c r="A56" s="2">
        <v>33</v>
      </c>
    </row>
    <row r="57" spans="1:4" x14ac:dyDescent="0.35">
      <c r="A57" s="2">
        <v>59</v>
      </c>
    </row>
    <row r="58" spans="1:4" x14ac:dyDescent="0.35">
      <c r="A58" s="2">
        <v>32</v>
      </c>
    </row>
    <row r="59" spans="1:4" x14ac:dyDescent="0.35">
      <c r="A59" s="2">
        <v>27</v>
      </c>
    </row>
    <row r="60" spans="1:4" x14ac:dyDescent="0.35">
      <c r="A60" s="2">
        <v>54</v>
      </c>
    </row>
    <row r="61" spans="1:4" x14ac:dyDescent="0.35">
      <c r="A61" s="2">
        <v>63</v>
      </c>
    </row>
    <row r="62" spans="1:4" x14ac:dyDescent="0.35">
      <c r="A62" s="2">
        <v>48</v>
      </c>
    </row>
    <row r="63" spans="1:4" x14ac:dyDescent="0.35">
      <c r="A63" s="2">
        <v>29</v>
      </c>
    </row>
    <row r="64" spans="1:4" x14ac:dyDescent="0.35">
      <c r="A64" s="2">
        <v>38</v>
      </c>
    </row>
    <row r="65" spans="1:1" x14ac:dyDescent="0.35">
      <c r="A65" s="2">
        <v>24</v>
      </c>
    </row>
    <row r="66" spans="1:1" x14ac:dyDescent="0.35">
      <c r="A66" s="2">
        <v>51</v>
      </c>
    </row>
    <row r="67" spans="1:1" x14ac:dyDescent="0.35">
      <c r="A67" s="2">
        <v>25</v>
      </c>
    </row>
    <row r="68" spans="1:1" x14ac:dyDescent="0.35">
      <c r="A68" s="2">
        <v>65</v>
      </c>
    </row>
    <row r="69" spans="1:1" x14ac:dyDescent="0.35">
      <c r="A69" s="2">
        <v>35</v>
      </c>
    </row>
    <row r="70" spans="1:1" x14ac:dyDescent="0.35">
      <c r="A70" s="2">
        <v>35</v>
      </c>
    </row>
    <row r="71" spans="1:1" x14ac:dyDescent="0.35">
      <c r="A71" s="2">
        <v>21</v>
      </c>
    </row>
    <row r="72" spans="1:1" x14ac:dyDescent="0.35">
      <c r="A72" s="2">
        <v>47</v>
      </c>
    </row>
    <row r="73" spans="1:1" x14ac:dyDescent="0.35">
      <c r="A73" s="2">
        <v>62</v>
      </c>
    </row>
    <row r="74" spans="1:1" x14ac:dyDescent="0.35">
      <c r="A74" s="2">
        <v>63</v>
      </c>
    </row>
    <row r="75" spans="1:1" x14ac:dyDescent="0.35">
      <c r="A75" s="2">
        <v>23</v>
      </c>
    </row>
    <row r="76" spans="1:1" x14ac:dyDescent="0.35">
      <c r="A76" s="2">
        <v>59</v>
      </c>
    </row>
    <row r="77" spans="1:1" x14ac:dyDescent="0.35">
      <c r="A77" s="2">
        <v>48</v>
      </c>
    </row>
    <row r="78" spans="1:1" x14ac:dyDescent="0.35">
      <c r="A78" s="2">
        <v>57</v>
      </c>
    </row>
    <row r="79" spans="1:1" x14ac:dyDescent="0.35">
      <c r="A79" s="2">
        <v>19</v>
      </c>
    </row>
    <row r="80" spans="1:1" x14ac:dyDescent="0.35">
      <c r="A80" s="2">
        <v>48</v>
      </c>
    </row>
    <row r="81" spans="1:1" x14ac:dyDescent="0.35">
      <c r="A81" s="2">
        <v>21</v>
      </c>
    </row>
    <row r="82" spans="1:1" x14ac:dyDescent="0.35">
      <c r="A82" s="2">
        <v>40</v>
      </c>
    </row>
    <row r="83" spans="1:1" x14ac:dyDescent="0.35">
      <c r="A83" s="2">
        <v>25</v>
      </c>
    </row>
    <row r="84" spans="1:1" x14ac:dyDescent="0.35">
      <c r="A84" s="2">
        <v>59</v>
      </c>
    </row>
    <row r="85" spans="1:1" x14ac:dyDescent="0.35">
      <c r="A85" s="2">
        <v>57</v>
      </c>
    </row>
    <row r="86" spans="1:1" x14ac:dyDescent="0.35">
      <c r="A86" s="2">
        <v>56</v>
      </c>
    </row>
    <row r="87" spans="1:1" x14ac:dyDescent="0.35">
      <c r="A87" s="2">
        <v>19</v>
      </c>
    </row>
    <row r="88" spans="1:1" x14ac:dyDescent="0.35">
      <c r="A88" s="2">
        <v>54</v>
      </c>
    </row>
    <row r="89" spans="1:1" x14ac:dyDescent="0.35">
      <c r="A89" s="2">
        <v>65</v>
      </c>
    </row>
    <row r="90" spans="1:1" x14ac:dyDescent="0.35">
      <c r="A90" s="2">
        <v>25</v>
      </c>
    </row>
    <row r="91" spans="1:1" x14ac:dyDescent="0.35">
      <c r="A91" s="2">
        <v>30</v>
      </c>
    </row>
    <row r="92" spans="1:1" x14ac:dyDescent="0.35">
      <c r="A92" s="2">
        <v>57</v>
      </c>
    </row>
    <row r="93" spans="1:1" x14ac:dyDescent="0.35">
      <c r="A93" s="2">
        <v>43</v>
      </c>
    </row>
    <row r="94" spans="1:1" x14ac:dyDescent="0.35">
      <c r="A94" s="2">
        <v>44</v>
      </c>
    </row>
    <row r="95" spans="1:1" x14ac:dyDescent="0.35">
      <c r="A95" s="2">
        <v>21</v>
      </c>
    </row>
    <row r="96" spans="1:1" x14ac:dyDescent="0.35">
      <c r="A96" s="2">
        <v>20</v>
      </c>
    </row>
    <row r="97" spans="1:1" x14ac:dyDescent="0.35">
      <c r="A97" s="2">
        <v>49</v>
      </c>
    </row>
    <row r="98" spans="1:1" x14ac:dyDescent="0.35">
      <c r="A98" s="2">
        <v>37</v>
      </c>
    </row>
    <row r="99" spans="1:1" x14ac:dyDescent="0.35">
      <c r="A99" s="2">
        <v>69</v>
      </c>
    </row>
    <row r="100" spans="1:1" x14ac:dyDescent="0.35">
      <c r="A100" s="2">
        <v>62</v>
      </c>
    </row>
    <row r="101" spans="1:1" x14ac:dyDescent="0.35">
      <c r="A101" s="2">
        <v>38</v>
      </c>
    </row>
    <row r="102" spans="1:1" x14ac:dyDescent="0.35">
      <c r="A102" s="2">
        <v>55</v>
      </c>
    </row>
    <row r="103" spans="1:1" x14ac:dyDescent="0.35">
      <c r="A103" s="2">
        <v>24</v>
      </c>
    </row>
    <row r="104" spans="1:1" x14ac:dyDescent="0.35">
      <c r="A104" s="2">
        <v>30</v>
      </c>
    </row>
    <row r="105" spans="1:1" x14ac:dyDescent="0.35">
      <c r="A105" s="2">
        <v>39</v>
      </c>
    </row>
    <row r="106" spans="1:1" x14ac:dyDescent="0.35">
      <c r="A106" s="2">
        <v>59</v>
      </c>
    </row>
    <row r="107" spans="1:1" x14ac:dyDescent="0.35">
      <c r="A107" s="2">
        <v>26</v>
      </c>
    </row>
    <row r="108" spans="1:1" x14ac:dyDescent="0.35">
      <c r="A108" s="2">
        <v>33</v>
      </c>
    </row>
    <row r="109" spans="1:1" x14ac:dyDescent="0.35">
      <c r="A109" s="2">
        <v>20</v>
      </c>
    </row>
    <row r="110" spans="1:1" x14ac:dyDescent="0.35">
      <c r="A110" s="2">
        <v>18</v>
      </c>
    </row>
    <row r="111" spans="1:1" x14ac:dyDescent="0.35">
      <c r="A111" s="2">
        <v>19</v>
      </c>
    </row>
    <row r="112" spans="1:1" x14ac:dyDescent="0.35">
      <c r="A112" s="2">
        <v>61</v>
      </c>
    </row>
    <row r="113" spans="1:1" x14ac:dyDescent="0.35">
      <c r="A113" s="2">
        <v>39</v>
      </c>
    </row>
    <row r="114" spans="1:1" x14ac:dyDescent="0.35">
      <c r="A114" s="2">
        <v>52</v>
      </c>
    </row>
    <row r="115" spans="1:1" x14ac:dyDescent="0.35">
      <c r="A115" s="2">
        <v>20</v>
      </c>
    </row>
    <row r="116" spans="1:1" x14ac:dyDescent="0.35">
      <c r="A116" s="2">
        <v>50</v>
      </c>
    </row>
    <row r="117" spans="1:1" x14ac:dyDescent="0.35">
      <c r="A117" s="2">
        <v>29</v>
      </c>
    </row>
    <row r="118" spans="1:1" x14ac:dyDescent="0.35">
      <c r="A118" s="2">
        <v>55</v>
      </c>
    </row>
    <row r="119" spans="1:1" x14ac:dyDescent="0.35">
      <c r="A119" s="2">
        <v>18</v>
      </c>
    </row>
    <row r="120" spans="1:1" x14ac:dyDescent="0.35">
      <c r="A120" s="2">
        <v>39</v>
      </c>
    </row>
    <row r="121" spans="1:1" x14ac:dyDescent="0.35">
      <c r="A121" s="2">
        <v>35</v>
      </c>
    </row>
    <row r="122" spans="1:1" x14ac:dyDescent="0.35">
      <c r="A122" s="2">
        <v>38</v>
      </c>
    </row>
    <row r="123" spans="1:1" x14ac:dyDescent="0.35">
      <c r="A123" s="2">
        <v>20</v>
      </c>
    </row>
    <row r="124" spans="1:1" x14ac:dyDescent="0.35">
      <c r="A124" s="2">
        <v>60</v>
      </c>
    </row>
    <row r="125" spans="1:1" x14ac:dyDescent="0.35">
      <c r="A125" s="2">
        <v>61</v>
      </c>
    </row>
    <row r="126" spans="1:1" x14ac:dyDescent="0.35">
      <c r="A126" s="2">
        <v>67</v>
      </c>
    </row>
    <row r="127" spans="1:1" x14ac:dyDescent="0.35">
      <c r="A127" s="2">
        <v>21</v>
      </c>
    </row>
    <row r="128" spans="1:1" x14ac:dyDescent="0.35">
      <c r="A128" s="2">
        <v>40</v>
      </c>
    </row>
    <row r="129" spans="1:1" x14ac:dyDescent="0.35">
      <c r="A129" s="2">
        <v>25</v>
      </c>
    </row>
    <row r="130" spans="1:1" x14ac:dyDescent="0.35">
      <c r="A130" s="2">
        <v>50</v>
      </c>
    </row>
    <row r="131" spans="1:1" x14ac:dyDescent="0.35">
      <c r="A131" s="2">
        <v>24</v>
      </c>
    </row>
    <row r="132" spans="1:1" x14ac:dyDescent="0.35">
      <c r="A132" s="2">
        <v>28</v>
      </c>
    </row>
    <row r="133" spans="1:1" x14ac:dyDescent="0.35">
      <c r="A133" s="2">
        <v>22</v>
      </c>
    </row>
    <row r="134" spans="1:1" x14ac:dyDescent="0.35">
      <c r="A134" s="2">
        <v>22</v>
      </c>
    </row>
    <row r="135" spans="1:1" x14ac:dyDescent="0.35">
      <c r="A135" s="2">
        <v>27</v>
      </c>
    </row>
    <row r="136" spans="1:1" x14ac:dyDescent="0.35">
      <c r="A136" s="2">
        <v>54</v>
      </c>
    </row>
    <row r="137" spans="1:1" x14ac:dyDescent="0.35">
      <c r="A137" s="2">
        <v>25</v>
      </c>
    </row>
    <row r="138" spans="1:1" x14ac:dyDescent="0.35">
      <c r="A138" s="2">
        <v>25</v>
      </c>
    </row>
    <row r="139" spans="1:1" x14ac:dyDescent="0.35">
      <c r="A139" s="2">
        <v>30</v>
      </c>
    </row>
    <row r="140" spans="1:1" x14ac:dyDescent="0.35">
      <c r="A140" s="2">
        <v>59</v>
      </c>
    </row>
    <row r="141" spans="1:1" x14ac:dyDescent="0.35">
      <c r="A141" s="2">
        <v>51</v>
      </c>
    </row>
    <row r="142" spans="1:1" x14ac:dyDescent="0.35">
      <c r="A142" s="2">
        <v>38</v>
      </c>
    </row>
    <row r="143" spans="1:1" x14ac:dyDescent="0.35">
      <c r="A143" s="2">
        <v>28</v>
      </c>
    </row>
    <row r="144" spans="1:1" x14ac:dyDescent="0.35">
      <c r="A144" s="2">
        <v>30</v>
      </c>
    </row>
    <row r="145" spans="1:1" x14ac:dyDescent="0.35">
      <c r="A145" s="2">
        <v>43</v>
      </c>
    </row>
    <row r="146" spans="1:1" x14ac:dyDescent="0.35">
      <c r="A146" s="2">
        <v>42</v>
      </c>
    </row>
    <row r="147" spans="1:1" x14ac:dyDescent="0.35">
      <c r="A147" s="2">
        <v>24</v>
      </c>
    </row>
    <row r="148" spans="1:1" x14ac:dyDescent="0.35">
      <c r="A148" s="2">
        <v>47</v>
      </c>
    </row>
    <row r="149" spans="1:1" x14ac:dyDescent="0.35">
      <c r="A149" s="2">
        <v>23</v>
      </c>
    </row>
    <row r="150" spans="1:1" x14ac:dyDescent="0.35">
      <c r="A150" s="2">
        <v>59</v>
      </c>
    </row>
    <row r="151" spans="1:1" x14ac:dyDescent="0.35">
      <c r="A151" s="2">
        <v>22</v>
      </c>
    </row>
    <row r="152" spans="1:1" x14ac:dyDescent="0.35">
      <c r="A152" s="2">
        <v>27</v>
      </c>
    </row>
    <row r="153" spans="1:1" x14ac:dyDescent="0.35">
      <c r="A153" s="2">
        <v>65</v>
      </c>
    </row>
    <row r="154" spans="1:1" x14ac:dyDescent="0.35">
      <c r="A154" s="2">
        <v>27</v>
      </c>
    </row>
    <row r="155" spans="1:1" x14ac:dyDescent="0.35">
      <c r="A155" s="2">
        <v>27</v>
      </c>
    </row>
    <row r="156" spans="1:1" x14ac:dyDescent="0.35">
      <c r="A156" s="2">
        <v>28</v>
      </c>
    </row>
    <row r="157" spans="1:1" x14ac:dyDescent="0.35">
      <c r="A157" s="2">
        <v>22</v>
      </c>
    </row>
    <row r="158" spans="1:1" x14ac:dyDescent="0.35">
      <c r="A158" s="2">
        <v>42</v>
      </c>
    </row>
    <row r="159" spans="1:1" x14ac:dyDescent="0.35">
      <c r="A159" s="2">
        <v>25</v>
      </c>
    </row>
    <row r="160" spans="1:1" x14ac:dyDescent="0.35">
      <c r="A160" s="2">
        <v>41</v>
      </c>
    </row>
    <row r="161" spans="1:1" x14ac:dyDescent="0.35">
      <c r="A161" s="2">
        <v>46</v>
      </c>
    </row>
    <row r="162" spans="1:1" x14ac:dyDescent="0.35">
      <c r="A162" s="2">
        <v>41</v>
      </c>
    </row>
    <row r="163" spans="1:1" x14ac:dyDescent="0.35">
      <c r="A163" s="2">
        <v>29</v>
      </c>
    </row>
    <row r="164" spans="1:1" x14ac:dyDescent="0.35">
      <c r="A164" s="2">
        <v>50</v>
      </c>
    </row>
    <row r="165" spans="1:1" x14ac:dyDescent="0.35">
      <c r="A165" s="2">
        <v>50</v>
      </c>
    </row>
    <row r="166" spans="1:1" x14ac:dyDescent="0.35">
      <c r="A166" s="2">
        <v>34</v>
      </c>
    </row>
    <row r="167" spans="1:1" x14ac:dyDescent="0.35">
      <c r="A167" s="2">
        <v>24</v>
      </c>
    </row>
    <row r="168" spans="1:1" x14ac:dyDescent="0.35">
      <c r="A168" s="2">
        <v>29</v>
      </c>
    </row>
    <row r="169" spans="1:1" x14ac:dyDescent="0.35">
      <c r="A169" s="2">
        <v>35</v>
      </c>
    </row>
    <row r="170" spans="1:1" x14ac:dyDescent="0.35">
      <c r="A170" s="2">
        <v>24</v>
      </c>
    </row>
    <row r="171" spans="1:1" x14ac:dyDescent="0.35">
      <c r="A171" s="2">
        <v>23</v>
      </c>
    </row>
    <row r="172" spans="1:1" x14ac:dyDescent="0.35">
      <c r="A172" s="2">
        <v>31</v>
      </c>
    </row>
    <row r="173" spans="1:1" x14ac:dyDescent="0.35">
      <c r="A173" s="2">
        <v>24</v>
      </c>
    </row>
    <row r="174" spans="1:1" x14ac:dyDescent="0.35">
      <c r="A174" s="2">
        <v>30</v>
      </c>
    </row>
    <row r="175" spans="1:1" x14ac:dyDescent="0.35">
      <c r="A175" s="2">
        <v>22</v>
      </c>
    </row>
    <row r="176" spans="1:1" x14ac:dyDescent="0.35">
      <c r="A176" s="2">
        <v>43</v>
      </c>
    </row>
    <row r="177" spans="1:1" x14ac:dyDescent="0.35">
      <c r="A177" s="2">
        <v>55</v>
      </c>
    </row>
    <row r="178" spans="1:1" x14ac:dyDescent="0.35">
      <c r="A178" s="2">
        <v>38</v>
      </c>
    </row>
    <row r="179" spans="1:1" x14ac:dyDescent="0.35">
      <c r="A179" s="2">
        <v>28</v>
      </c>
    </row>
    <row r="180" spans="1:1" x14ac:dyDescent="0.35">
      <c r="A180" s="2">
        <v>30</v>
      </c>
    </row>
    <row r="181" spans="1:1" x14ac:dyDescent="0.35">
      <c r="A181" s="2">
        <v>35</v>
      </c>
    </row>
    <row r="182" spans="1:1" x14ac:dyDescent="0.35">
      <c r="A182" s="2">
        <v>41</v>
      </c>
    </row>
    <row r="183" spans="1:1" x14ac:dyDescent="0.35">
      <c r="A183" s="2">
        <v>28</v>
      </c>
    </row>
    <row r="184" spans="1:1" x14ac:dyDescent="0.35">
      <c r="A184" s="2">
        <v>65</v>
      </c>
    </row>
    <row r="185" spans="1:1" x14ac:dyDescent="0.35">
      <c r="A185" s="2">
        <v>20</v>
      </c>
    </row>
    <row r="186" spans="1:1" x14ac:dyDescent="0.35">
      <c r="A186" s="2">
        <v>39</v>
      </c>
    </row>
    <row r="187" spans="1:1" x14ac:dyDescent="0.35">
      <c r="A187" s="2">
        <v>19</v>
      </c>
    </row>
    <row r="188" spans="1:1" x14ac:dyDescent="0.35">
      <c r="A188" s="2">
        <v>64</v>
      </c>
    </row>
    <row r="189" spans="1:1" x14ac:dyDescent="0.35">
      <c r="A189" s="2">
        <v>42</v>
      </c>
    </row>
    <row r="190" spans="1:1" x14ac:dyDescent="0.35">
      <c r="A190" s="2">
        <v>24</v>
      </c>
    </row>
    <row r="191" spans="1:1" x14ac:dyDescent="0.35">
      <c r="A191" s="2">
        <v>24</v>
      </c>
    </row>
    <row r="192" spans="1:1" x14ac:dyDescent="0.35">
      <c r="A192" s="2">
        <v>18</v>
      </c>
    </row>
    <row r="193" spans="1:1" x14ac:dyDescent="0.35">
      <c r="A193" s="2">
        <v>36</v>
      </c>
    </row>
    <row r="194" spans="1:1" x14ac:dyDescent="0.35">
      <c r="A194" s="2">
        <v>61</v>
      </c>
    </row>
    <row r="195" spans="1:1" x14ac:dyDescent="0.35">
      <c r="A195" s="2">
        <v>22</v>
      </c>
    </row>
    <row r="196" spans="1:1" x14ac:dyDescent="0.35">
      <c r="A196" s="2">
        <v>55</v>
      </c>
    </row>
    <row r="197" spans="1:1" x14ac:dyDescent="0.35">
      <c r="A197" s="2">
        <v>27</v>
      </c>
    </row>
    <row r="198" spans="1:1" x14ac:dyDescent="0.35">
      <c r="A198" s="2">
        <v>49</v>
      </c>
    </row>
    <row r="199" spans="1:1" x14ac:dyDescent="0.35">
      <c r="A199" s="2">
        <v>29</v>
      </c>
    </row>
    <row r="200" spans="1:1" x14ac:dyDescent="0.35">
      <c r="A200" s="2">
        <v>33</v>
      </c>
    </row>
    <row r="201" spans="1:1" x14ac:dyDescent="0.35">
      <c r="A201" s="2">
        <v>52</v>
      </c>
    </row>
    <row r="202" spans="1:1" x14ac:dyDescent="0.35">
      <c r="A202" s="2">
        <v>26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B1:G30"/>
  <sheetViews>
    <sheetView showGridLines="0" workbookViewId="0">
      <selection activeCell="G11" sqref="G11"/>
    </sheetView>
  </sheetViews>
  <sheetFormatPr defaultRowHeight="14.5" x14ac:dyDescent="0.35"/>
  <cols>
    <col min="1" max="1" width="2.90625" customWidth="1"/>
    <col min="2" max="2" width="10.36328125" bestFit="1" customWidth="1"/>
    <col min="3" max="3" width="11" bestFit="1" customWidth="1"/>
  </cols>
  <sheetData>
    <row r="1" spans="2:7" x14ac:dyDescent="0.35">
      <c r="B1" s="24" t="s">
        <v>121</v>
      </c>
      <c r="C1" s="24" t="s">
        <v>122</v>
      </c>
    </row>
    <row r="2" spans="2:7" x14ac:dyDescent="0.35">
      <c r="B2" s="54">
        <v>1</v>
      </c>
      <c r="C2" s="54">
        <v>7</v>
      </c>
    </row>
    <row r="3" spans="2:7" x14ac:dyDescent="0.35">
      <c r="B3" s="54">
        <v>2</v>
      </c>
      <c r="C3" s="54">
        <v>5</v>
      </c>
      <c r="G3" t="s">
        <v>117</v>
      </c>
    </row>
    <row r="4" spans="2:7" x14ac:dyDescent="0.35">
      <c r="B4" s="54">
        <v>3</v>
      </c>
      <c r="C4" s="54">
        <v>6</v>
      </c>
      <c r="G4" t="s">
        <v>118</v>
      </c>
    </row>
    <row r="5" spans="2:7" x14ac:dyDescent="0.35">
      <c r="B5" s="54">
        <v>4</v>
      </c>
      <c r="C5" s="54">
        <v>7</v>
      </c>
      <c r="G5" t="s">
        <v>119</v>
      </c>
    </row>
    <row r="6" spans="2:7" x14ac:dyDescent="0.35">
      <c r="B6" s="54">
        <v>5</v>
      </c>
      <c r="C6" s="54">
        <v>7</v>
      </c>
      <c r="G6" t="s">
        <v>120</v>
      </c>
    </row>
    <row r="7" spans="2:7" x14ac:dyDescent="0.35">
      <c r="B7" s="54">
        <v>6</v>
      </c>
      <c r="C7" s="54">
        <v>1</v>
      </c>
      <c r="G7" t="s">
        <v>123</v>
      </c>
    </row>
    <row r="8" spans="2:7" x14ac:dyDescent="0.35">
      <c r="B8" s="54">
        <v>7</v>
      </c>
      <c r="C8" s="54">
        <v>2</v>
      </c>
    </row>
    <row r="9" spans="2:7" x14ac:dyDescent="0.35">
      <c r="B9" s="54">
        <v>8</v>
      </c>
      <c r="C9" s="54">
        <v>4</v>
      </c>
    </row>
    <row r="10" spans="2:7" x14ac:dyDescent="0.35">
      <c r="B10" s="54">
        <v>9</v>
      </c>
      <c r="C10" s="54">
        <v>4</v>
      </c>
    </row>
    <row r="11" spans="2:7" x14ac:dyDescent="0.35">
      <c r="B11" s="54">
        <v>10</v>
      </c>
      <c r="C11" s="54">
        <v>2</v>
      </c>
    </row>
    <row r="12" spans="2:7" x14ac:dyDescent="0.35">
      <c r="B12" s="54">
        <v>11</v>
      </c>
      <c r="C12" s="54">
        <v>20</v>
      </c>
    </row>
    <row r="13" spans="2:7" x14ac:dyDescent="0.35">
      <c r="B13" s="54"/>
      <c r="C13" s="23"/>
    </row>
    <row r="14" spans="2:7" x14ac:dyDescent="0.35">
      <c r="B14" s="54"/>
      <c r="C14" s="23"/>
    </row>
    <row r="15" spans="2:7" x14ac:dyDescent="0.35">
      <c r="B15" s="22" t="s">
        <v>124</v>
      </c>
    </row>
    <row r="16" spans="2:7" x14ac:dyDescent="0.35">
      <c r="B16" s="24" t="s">
        <v>121</v>
      </c>
      <c r="C16" s="24" t="s">
        <v>122</v>
      </c>
    </row>
    <row r="17" spans="2:6" x14ac:dyDescent="0.35">
      <c r="B17" s="54">
        <v>1</v>
      </c>
      <c r="C17" s="54">
        <v>11</v>
      </c>
      <c r="F17" s="54"/>
    </row>
    <row r="18" spans="2:6" x14ac:dyDescent="0.35">
      <c r="B18" s="54">
        <v>2</v>
      </c>
      <c r="C18" s="54">
        <v>7</v>
      </c>
      <c r="F18" s="54"/>
    </row>
    <row r="19" spans="2:6" x14ac:dyDescent="0.35">
      <c r="B19" s="54">
        <v>3</v>
      </c>
      <c r="C19" s="54">
        <v>18</v>
      </c>
      <c r="F19" s="54"/>
    </row>
    <row r="20" spans="2:6" x14ac:dyDescent="0.35">
      <c r="B20" s="54">
        <v>4</v>
      </c>
      <c r="C20" s="54">
        <v>8</v>
      </c>
      <c r="F20" s="54"/>
    </row>
    <row r="21" spans="2:6" x14ac:dyDescent="0.35">
      <c r="B21" s="54">
        <v>5</v>
      </c>
      <c r="C21" s="54">
        <v>9</v>
      </c>
      <c r="F21" s="54"/>
    </row>
    <row r="22" spans="2:6" x14ac:dyDescent="0.35">
      <c r="B22" s="54">
        <v>6</v>
      </c>
      <c r="C22" s="54">
        <v>18</v>
      </c>
      <c r="F22" s="54"/>
    </row>
    <row r="23" spans="2:6" x14ac:dyDescent="0.35">
      <c r="B23" s="54">
        <v>7</v>
      </c>
      <c r="C23" s="54">
        <v>5</v>
      </c>
      <c r="F23" s="54"/>
    </row>
    <row r="24" spans="2:6" x14ac:dyDescent="0.35">
      <c r="B24" s="54">
        <v>8</v>
      </c>
      <c r="C24" s="54">
        <v>11</v>
      </c>
      <c r="F24" s="54"/>
    </row>
    <row r="25" spans="2:6" x14ac:dyDescent="0.35">
      <c r="B25" s="54">
        <v>9</v>
      </c>
      <c r="C25" s="54">
        <v>12</v>
      </c>
      <c r="F25" s="54"/>
    </row>
    <row r="26" spans="2:6" x14ac:dyDescent="0.35">
      <c r="B26" s="54">
        <v>10</v>
      </c>
      <c r="C26" s="54">
        <v>47</v>
      </c>
      <c r="F26" s="54"/>
    </row>
    <row r="27" spans="2:6" x14ac:dyDescent="0.35">
      <c r="B27" s="54">
        <v>11</v>
      </c>
      <c r="C27" s="54">
        <v>13</v>
      </c>
      <c r="F27" s="54"/>
    </row>
    <row r="30" spans="2:6" x14ac:dyDescent="0.35">
      <c r="E30" t="s">
        <v>130</v>
      </c>
    </row>
  </sheetData>
  <sortState xmlns:xlrd2="http://schemas.microsoft.com/office/spreadsheetml/2017/richdata2" ref="F17:F27">
    <sortCondition ref="F17:F27"/>
  </sortState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B1:G28"/>
  <sheetViews>
    <sheetView showGridLines="0" workbookViewId="0">
      <selection activeCell="E10" sqref="E10"/>
    </sheetView>
  </sheetViews>
  <sheetFormatPr defaultRowHeight="14.5" x14ac:dyDescent="0.35"/>
  <sheetData>
    <row r="1" spans="2:7" x14ac:dyDescent="0.35">
      <c r="D1" s="22" t="s">
        <v>52</v>
      </c>
      <c r="E1" s="11"/>
      <c r="G1" t="s">
        <v>127</v>
      </c>
    </row>
    <row r="2" spans="2:7" s="23" customFormat="1" x14ac:dyDescent="0.35">
      <c r="D2" s="55"/>
    </row>
    <row r="3" spans="2:7" x14ac:dyDescent="0.35">
      <c r="B3" s="24" t="s">
        <v>42</v>
      </c>
      <c r="C3" s="31"/>
      <c r="D3" s="26"/>
      <c r="E3" s="26"/>
    </row>
    <row r="4" spans="2:7" x14ac:dyDescent="0.35">
      <c r="B4" s="24">
        <v>5</v>
      </c>
      <c r="C4" s="32">
        <f>+AVERAGE(B4:B8)</f>
        <v>15</v>
      </c>
      <c r="D4" s="26">
        <f>+B4-C4</f>
        <v>-10</v>
      </c>
      <c r="E4" s="26">
        <f>+D4^2</f>
        <v>100</v>
      </c>
    </row>
    <row r="5" spans="2:7" x14ac:dyDescent="0.35">
      <c r="B5" s="24">
        <v>10</v>
      </c>
      <c r="C5" s="32">
        <f>+C4</f>
        <v>15</v>
      </c>
      <c r="D5" s="26">
        <f t="shared" ref="D5:D8" si="0">+B5-C5</f>
        <v>-5</v>
      </c>
      <c r="E5" s="26">
        <f t="shared" ref="E5:E8" si="1">+D5^2</f>
        <v>25</v>
      </c>
    </row>
    <row r="6" spans="2:7" x14ac:dyDescent="0.35">
      <c r="B6" s="24">
        <v>15</v>
      </c>
      <c r="C6" s="32">
        <f t="shared" ref="C6:C8" si="2">+C5</f>
        <v>15</v>
      </c>
      <c r="D6" s="26">
        <f t="shared" si="0"/>
        <v>0</v>
      </c>
      <c r="E6" s="26">
        <f t="shared" si="1"/>
        <v>0</v>
      </c>
    </row>
    <row r="7" spans="2:7" x14ac:dyDescent="0.35">
      <c r="B7" s="24">
        <v>20</v>
      </c>
      <c r="C7" s="32">
        <f t="shared" si="2"/>
        <v>15</v>
      </c>
      <c r="D7" s="26">
        <f t="shared" si="0"/>
        <v>5</v>
      </c>
      <c r="E7" s="26">
        <f t="shared" si="1"/>
        <v>25</v>
      </c>
    </row>
    <row r="8" spans="2:7" x14ac:dyDescent="0.35">
      <c r="B8" s="24">
        <v>25</v>
      </c>
      <c r="C8" s="32">
        <f t="shared" si="2"/>
        <v>15</v>
      </c>
      <c r="D8" s="26">
        <f t="shared" si="0"/>
        <v>10</v>
      </c>
      <c r="E8" s="26">
        <f t="shared" si="1"/>
        <v>100</v>
      </c>
    </row>
    <row r="9" spans="2:7" x14ac:dyDescent="0.35">
      <c r="B9" s="24"/>
      <c r="E9" s="26">
        <f>SUM(E4:E8)</f>
        <v>250</v>
      </c>
      <c r="F9">
        <f>+E9/4</f>
        <v>62.5</v>
      </c>
    </row>
    <row r="11" spans="2:7" x14ac:dyDescent="0.35">
      <c r="D11" t="s">
        <v>125</v>
      </c>
      <c r="E11" s="24">
        <f>+_xlfn.VAR.S(B4:B8)</f>
        <v>62.5</v>
      </c>
    </row>
    <row r="12" spans="2:7" x14ac:dyDescent="0.35">
      <c r="D12" t="s">
        <v>126</v>
      </c>
      <c r="E12" s="26">
        <f>+_xlfn.STDEV.S(B4:B8)</f>
        <v>7.9056941504209481</v>
      </c>
    </row>
    <row r="16" spans="2:7" x14ac:dyDescent="0.35">
      <c r="B16" s="22" t="s">
        <v>124</v>
      </c>
    </row>
    <row r="18" spans="2:2" x14ac:dyDescent="0.35">
      <c r="B18" s="24" t="s">
        <v>42</v>
      </c>
    </row>
    <row r="19" spans="2:2" x14ac:dyDescent="0.35">
      <c r="B19" s="24">
        <v>47</v>
      </c>
    </row>
    <row r="20" spans="2:2" x14ac:dyDescent="0.35">
      <c r="B20" s="24">
        <v>69</v>
      </c>
    </row>
    <row r="21" spans="2:2" x14ac:dyDescent="0.35">
      <c r="B21" s="24">
        <v>59</v>
      </c>
    </row>
    <row r="22" spans="2:2" x14ac:dyDescent="0.35">
      <c r="B22" s="24">
        <v>40</v>
      </c>
    </row>
    <row r="23" spans="2:2" x14ac:dyDescent="0.35">
      <c r="B23" s="24">
        <v>19</v>
      </c>
    </row>
    <row r="24" spans="2:2" x14ac:dyDescent="0.35">
      <c r="B24" s="24">
        <v>13</v>
      </c>
    </row>
    <row r="25" spans="2:2" x14ac:dyDescent="0.35">
      <c r="B25" s="24">
        <v>35</v>
      </c>
    </row>
    <row r="26" spans="2:2" x14ac:dyDescent="0.35">
      <c r="B26" s="24">
        <v>11</v>
      </c>
    </row>
    <row r="27" spans="2:2" x14ac:dyDescent="0.35">
      <c r="B27" s="24">
        <v>17</v>
      </c>
    </row>
    <row r="28" spans="2:2" x14ac:dyDescent="0.35">
      <c r="B28" s="24">
        <v>16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00FF"/>
  </sheetPr>
  <dimension ref="A1:M279"/>
  <sheetViews>
    <sheetView workbookViewId="0">
      <selection activeCell="P18" sqref="P18"/>
    </sheetView>
  </sheetViews>
  <sheetFormatPr defaultRowHeight="14.5" x14ac:dyDescent="0.35"/>
  <cols>
    <col min="3" max="3" width="15.81640625" customWidth="1"/>
    <col min="5" max="5" width="10.7265625" customWidth="1"/>
    <col min="6" max="7" width="14.54296875" customWidth="1"/>
    <col min="8" max="10" width="10.7265625" customWidth="1"/>
    <col min="11" max="12" width="14.54296875" customWidth="1"/>
    <col min="13" max="13" width="10.7265625" bestFit="1" customWidth="1"/>
    <col min="15" max="15" width="15.1796875" bestFit="1" customWidth="1"/>
  </cols>
  <sheetData>
    <row r="1" spans="1:13" x14ac:dyDescent="0.35">
      <c r="A1" t="s">
        <v>0</v>
      </c>
    </row>
    <row r="2" spans="1:13" x14ac:dyDescent="0.35">
      <c r="A2" t="s">
        <v>27</v>
      </c>
    </row>
    <row r="4" spans="1:13" x14ac:dyDescent="0.35">
      <c r="A4" s="1" t="s">
        <v>28</v>
      </c>
      <c r="B4" s="1" t="s">
        <v>29</v>
      </c>
      <c r="C4" s="1" t="s">
        <v>30</v>
      </c>
      <c r="E4" t="s">
        <v>9</v>
      </c>
      <c r="F4" t="s">
        <v>28</v>
      </c>
      <c r="J4" t="s">
        <v>9</v>
      </c>
      <c r="K4" t="s">
        <v>28</v>
      </c>
    </row>
    <row r="5" spans="1:13" x14ac:dyDescent="0.35">
      <c r="A5" s="5" t="s">
        <v>31</v>
      </c>
      <c r="B5" s="5" t="s">
        <v>32</v>
      </c>
      <c r="C5" s="5" t="s">
        <v>33</v>
      </c>
      <c r="E5" t="s">
        <v>29</v>
      </c>
      <c r="F5" s="11" t="s">
        <v>34</v>
      </c>
      <c r="G5" s="12" t="s">
        <v>31</v>
      </c>
      <c r="H5" t="s">
        <v>11</v>
      </c>
      <c r="J5" t="s">
        <v>29</v>
      </c>
      <c r="K5" s="11" t="s">
        <v>34</v>
      </c>
      <c r="L5" s="12" t="s">
        <v>31</v>
      </c>
      <c r="M5" t="s">
        <v>11</v>
      </c>
    </row>
    <row r="6" spans="1:13" x14ac:dyDescent="0.35">
      <c r="A6" s="5" t="s">
        <v>31</v>
      </c>
      <c r="B6" s="5" t="s">
        <v>32</v>
      </c>
      <c r="C6" s="5" t="s">
        <v>33</v>
      </c>
      <c r="E6" t="s">
        <v>35</v>
      </c>
      <c r="F6" s="13">
        <v>0.12</v>
      </c>
      <c r="G6" s="14">
        <v>0.14000000000000001</v>
      </c>
      <c r="H6" s="9">
        <v>0.13090909090909092</v>
      </c>
      <c r="J6" t="s">
        <v>35</v>
      </c>
      <c r="K6" s="15">
        <v>15</v>
      </c>
      <c r="L6" s="16">
        <v>21</v>
      </c>
      <c r="M6" s="8">
        <v>36</v>
      </c>
    </row>
    <row r="7" spans="1:13" x14ac:dyDescent="0.35">
      <c r="A7" s="5" t="s">
        <v>31</v>
      </c>
      <c r="B7" s="5" t="s">
        <v>32</v>
      </c>
      <c r="C7" s="5" t="s">
        <v>33</v>
      </c>
      <c r="E7" t="s">
        <v>32</v>
      </c>
      <c r="F7" s="13">
        <v>0.88</v>
      </c>
      <c r="G7" s="14">
        <v>0.86</v>
      </c>
      <c r="H7" s="9">
        <v>0.86909090909090914</v>
      </c>
      <c r="J7" t="s">
        <v>32</v>
      </c>
      <c r="K7" s="15">
        <v>110</v>
      </c>
      <c r="L7" s="16">
        <v>129</v>
      </c>
      <c r="M7" s="8">
        <v>239</v>
      </c>
    </row>
    <row r="8" spans="1:13" x14ac:dyDescent="0.35">
      <c r="A8" s="5" t="s">
        <v>31</v>
      </c>
      <c r="B8" s="5" t="s">
        <v>32</v>
      </c>
      <c r="C8" s="5" t="s">
        <v>33</v>
      </c>
      <c r="E8" t="s">
        <v>11</v>
      </c>
      <c r="F8" s="13">
        <v>1</v>
      </c>
      <c r="G8" s="14">
        <v>1</v>
      </c>
      <c r="H8" s="9">
        <v>1</v>
      </c>
      <c r="J8" t="s">
        <v>11</v>
      </c>
      <c r="K8" s="15">
        <v>125</v>
      </c>
      <c r="L8" s="16">
        <v>150</v>
      </c>
      <c r="M8" s="8">
        <v>275</v>
      </c>
    </row>
    <row r="9" spans="1:13" x14ac:dyDescent="0.35">
      <c r="A9" s="5" t="s">
        <v>31</v>
      </c>
      <c r="B9" s="5" t="s">
        <v>32</v>
      </c>
      <c r="C9" s="5" t="s">
        <v>33</v>
      </c>
    </row>
    <row r="10" spans="1:13" x14ac:dyDescent="0.35">
      <c r="A10" s="5" t="s">
        <v>31</v>
      </c>
      <c r="B10" s="5" t="s">
        <v>32</v>
      </c>
      <c r="C10" s="5" t="s">
        <v>33</v>
      </c>
      <c r="E10" t="s">
        <v>28</v>
      </c>
      <c r="F10" s="17" t="s">
        <v>34</v>
      </c>
      <c r="J10" t="s">
        <v>28</v>
      </c>
      <c r="K10" s="11" t="s">
        <v>34</v>
      </c>
    </row>
    <row r="11" spans="1:13" x14ac:dyDescent="0.35">
      <c r="A11" s="5" t="s">
        <v>31</v>
      </c>
      <c r="B11" s="5" t="s">
        <v>32</v>
      </c>
      <c r="C11" s="5" t="s">
        <v>33</v>
      </c>
    </row>
    <row r="12" spans="1:13" x14ac:dyDescent="0.35">
      <c r="A12" s="5" t="s">
        <v>31</v>
      </c>
      <c r="B12" s="5" t="s">
        <v>32</v>
      </c>
      <c r="C12" s="5" t="s">
        <v>33</v>
      </c>
      <c r="E12" t="s">
        <v>9</v>
      </c>
      <c r="F12" t="s">
        <v>30</v>
      </c>
      <c r="J12" t="s">
        <v>9</v>
      </c>
      <c r="K12" t="s">
        <v>30</v>
      </c>
    </row>
    <row r="13" spans="1:13" x14ac:dyDescent="0.35">
      <c r="A13" s="5" t="s">
        <v>31</v>
      </c>
      <c r="B13" s="5" t="s">
        <v>32</v>
      </c>
      <c r="C13" s="5" t="s">
        <v>33</v>
      </c>
      <c r="E13" t="s">
        <v>29</v>
      </c>
      <c r="F13" s="11" t="s">
        <v>36</v>
      </c>
      <c r="G13" s="11" t="s">
        <v>33</v>
      </c>
      <c r="H13" t="s">
        <v>11</v>
      </c>
      <c r="J13" t="s">
        <v>29</v>
      </c>
      <c r="K13" s="11" t="s">
        <v>36</v>
      </c>
      <c r="L13" s="11" t="s">
        <v>33</v>
      </c>
      <c r="M13" t="s">
        <v>11</v>
      </c>
    </row>
    <row r="14" spans="1:13" x14ac:dyDescent="0.35">
      <c r="A14" s="5" t="s">
        <v>31</v>
      </c>
      <c r="B14" s="5" t="s">
        <v>32</v>
      </c>
      <c r="C14" s="5" t="s">
        <v>33</v>
      </c>
      <c r="E14" t="s">
        <v>35</v>
      </c>
      <c r="F14" s="13">
        <v>0.1</v>
      </c>
      <c r="G14" s="13">
        <v>0.2</v>
      </c>
      <c r="H14" s="18">
        <v>0.12</v>
      </c>
      <c r="J14" t="s">
        <v>35</v>
      </c>
      <c r="K14" s="15">
        <v>10</v>
      </c>
      <c r="L14" s="15">
        <v>5</v>
      </c>
      <c r="M14" s="19">
        <v>15</v>
      </c>
    </row>
    <row r="15" spans="1:13" x14ac:dyDescent="0.35">
      <c r="A15" s="5" t="s">
        <v>31</v>
      </c>
      <c r="B15" s="5" t="s">
        <v>32</v>
      </c>
      <c r="C15" s="5" t="s">
        <v>33</v>
      </c>
      <c r="E15" t="s">
        <v>32</v>
      </c>
      <c r="F15" s="13">
        <v>0.9</v>
      </c>
      <c r="G15" s="13">
        <v>0.8</v>
      </c>
      <c r="H15" s="18">
        <v>0.88</v>
      </c>
      <c r="J15" t="s">
        <v>32</v>
      </c>
      <c r="K15" s="15">
        <v>90</v>
      </c>
      <c r="L15" s="15">
        <v>20</v>
      </c>
      <c r="M15" s="19">
        <v>110</v>
      </c>
    </row>
    <row r="16" spans="1:13" x14ac:dyDescent="0.35">
      <c r="A16" s="5" t="s">
        <v>31</v>
      </c>
      <c r="B16" s="5" t="s">
        <v>32</v>
      </c>
      <c r="C16" s="5" t="s">
        <v>33</v>
      </c>
      <c r="E16" t="s">
        <v>11</v>
      </c>
      <c r="F16" s="13">
        <v>1</v>
      </c>
      <c r="G16" s="13">
        <v>1</v>
      </c>
      <c r="H16" s="18">
        <v>1</v>
      </c>
      <c r="J16" t="s">
        <v>11</v>
      </c>
      <c r="K16" s="15">
        <v>100</v>
      </c>
      <c r="L16" s="15">
        <v>25</v>
      </c>
      <c r="M16" s="19">
        <v>125</v>
      </c>
    </row>
    <row r="17" spans="1:13" x14ac:dyDescent="0.35">
      <c r="A17" s="5" t="s">
        <v>31</v>
      </c>
      <c r="B17" s="5" t="s">
        <v>32</v>
      </c>
      <c r="C17" s="5" t="s">
        <v>33</v>
      </c>
    </row>
    <row r="18" spans="1:13" x14ac:dyDescent="0.35">
      <c r="A18" s="5" t="s">
        <v>31</v>
      </c>
      <c r="B18" s="5" t="s">
        <v>32</v>
      </c>
      <c r="C18" s="5" t="s">
        <v>33</v>
      </c>
      <c r="E18" t="s">
        <v>28</v>
      </c>
      <c r="F18" s="12" t="s">
        <v>31</v>
      </c>
      <c r="J18" t="s">
        <v>28</v>
      </c>
      <c r="K18" s="12" t="s">
        <v>31</v>
      </c>
    </row>
    <row r="19" spans="1:13" x14ac:dyDescent="0.35">
      <c r="A19" s="5" t="s">
        <v>31</v>
      </c>
      <c r="B19" s="5" t="s">
        <v>32</v>
      </c>
      <c r="C19" s="5" t="s">
        <v>33</v>
      </c>
    </row>
    <row r="20" spans="1:13" x14ac:dyDescent="0.35">
      <c r="A20" s="5" t="s">
        <v>31</v>
      </c>
      <c r="B20" s="5" t="s">
        <v>32</v>
      </c>
      <c r="C20" s="5" t="s">
        <v>33</v>
      </c>
      <c r="E20" t="s">
        <v>9</v>
      </c>
      <c r="F20" t="s">
        <v>30</v>
      </c>
      <c r="J20" t="s">
        <v>9</v>
      </c>
      <c r="K20" t="s">
        <v>30</v>
      </c>
    </row>
    <row r="21" spans="1:13" x14ac:dyDescent="0.35">
      <c r="A21" s="5" t="s">
        <v>31</v>
      </c>
      <c r="B21" s="5" t="s">
        <v>32</v>
      </c>
      <c r="C21" s="5" t="s">
        <v>33</v>
      </c>
      <c r="E21" t="s">
        <v>29</v>
      </c>
      <c r="F21" s="12" t="s">
        <v>36</v>
      </c>
      <c r="G21" s="12" t="s">
        <v>33</v>
      </c>
      <c r="H21" t="s">
        <v>11</v>
      </c>
      <c r="J21" t="s">
        <v>29</v>
      </c>
      <c r="K21" s="12" t="s">
        <v>36</v>
      </c>
      <c r="L21" s="12" t="s">
        <v>33</v>
      </c>
      <c r="M21" t="s">
        <v>11</v>
      </c>
    </row>
    <row r="22" spans="1:13" x14ac:dyDescent="0.35">
      <c r="A22" s="5" t="s">
        <v>31</v>
      </c>
      <c r="B22" s="5" t="s">
        <v>32</v>
      </c>
      <c r="C22" s="5" t="s">
        <v>33</v>
      </c>
      <c r="E22" t="s">
        <v>35</v>
      </c>
      <c r="F22" s="14">
        <v>9.375E-2</v>
      </c>
      <c r="G22" s="14">
        <v>0.15254237288135594</v>
      </c>
      <c r="H22" s="20">
        <v>0.14000000000000001</v>
      </c>
      <c r="J22" t="s">
        <v>35</v>
      </c>
      <c r="K22" s="16">
        <v>3</v>
      </c>
      <c r="L22" s="16">
        <v>18</v>
      </c>
      <c r="M22" s="21">
        <v>21</v>
      </c>
    </row>
    <row r="23" spans="1:13" x14ac:dyDescent="0.35">
      <c r="A23" s="5" t="s">
        <v>31</v>
      </c>
      <c r="B23" s="5" t="s">
        <v>32</v>
      </c>
      <c r="C23" s="5" t="s">
        <v>33</v>
      </c>
      <c r="E23" t="s">
        <v>32</v>
      </c>
      <c r="F23" s="14">
        <v>0.90625</v>
      </c>
      <c r="G23" s="14">
        <v>0.84745762711864403</v>
      </c>
      <c r="H23" s="20">
        <v>0.86</v>
      </c>
      <c r="J23" t="s">
        <v>32</v>
      </c>
      <c r="K23" s="16">
        <v>29</v>
      </c>
      <c r="L23" s="16">
        <v>100</v>
      </c>
      <c r="M23" s="21">
        <v>129</v>
      </c>
    </row>
    <row r="24" spans="1:13" x14ac:dyDescent="0.35">
      <c r="A24" s="5" t="s">
        <v>31</v>
      </c>
      <c r="B24" s="5" t="s">
        <v>32</v>
      </c>
      <c r="C24" s="5" t="s">
        <v>33</v>
      </c>
      <c r="E24" t="s">
        <v>11</v>
      </c>
      <c r="F24" s="14">
        <v>1</v>
      </c>
      <c r="G24" s="14">
        <v>1</v>
      </c>
      <c r="H24" s="20">
        <v>1</v>
      </c>
      <c r="J24" t="s">
        <v>11</v>
      </c>
      <c r="K24" s="16">
        <v>32</v>
      </c>
      <c r="L24" s="16">
        <v>118</v>
      </c>
      <c r="M24" s="21">
        <v>150</v>
      </c>
    </row>
    <row r="25" spans="1:13" x14ac:dyDescent="0.35">
      <c r="A25" s="5" t="s">
        <v>31</v>
      </c>
      <c r="B25" s="5" t="s">
        <v>32</v>
      </c>
      <c r="C25" s="5" t="s">
        <v>33</v>
      </c>
    </row>
    <row r="26" spans="1:13" x14ac:dyDescent="0.35">
      <c r="A26" s="5" t="s">
        <v>31</v>
      </c>
      <c r="B26" s="5" t="s">
        <v>32</v>
      </c>
      <c r="C26" s="5" t="s">
        <v>33</v>
      </c>
      <c r="E26" t="s">
        <v>37</v>
      </c>
    </row>
    <row r="27" spans="1:13" x14ac:dyDescent="0.35">
      <c r="A27" s="5" t="s">
        <v>31</v>
      </c>
      <c r="B27" s="5" t="s">
        <v>32</v>
      </c>
      <c r="C27" s="5" t="s">
        <v>33</v>
      </c>
      <c r="E27" t="s">
        <v>38</v>
      </c>
    </row>
    <row r="28" spans="1:13" x14ac:dyDescent="0.35">
      <c r="A28" s="5" t="s">
        <v>31</v>
      </c>
      <c r="B28" s="5" t="s">
        <v>32</v>
      </c>
      <c r="C28" s="5" t="s">
        <v>33</v>
      </c>
      <c r="E28" t="s">
        <v>39</v>
      </c>
    </row>
    <row r="29" spans="1:13" x14ac:dyDescent="0.35">
      <c r="A29" s="5" t="s">
        <v>31</v>
      </c>
      <c r="B29" s="5" t="s">
        <v>32</v>
      </c>
      <c r="C29" s="5" t="s">
        <v>33</v>
      </c>
      <c r="E29" t="s">
        <v>40</v>
      </c>
    </row>
    <row r="30" spans="1:13" x14ac:dyDescent="0.35">
      <c r="A30" s="5" t="s">
        <v>31</v>
      </c>
      <c r="B30" s="5" t="s">
        <v>32</v>
      </c>
      <c r="C30" s="5" t="s">
        <v>33</v>
      </c>
      <c r="E30" t="s">
        <v>41</v>
      </c>
    </row>
    <row r="31" spans="1:13" x14ac:dyDescent="0.35">
      <c r="A31" s="5" t="s">
        <v>31</v>
      </c>
      <c r="B31" s="5" t="s">
        <v>32</v>
      </c>
      <c r="C31" s="5" t="s">
        <v>33</v>
      </c>
    </row>
    <row r="32" spans="1:13" x14ac:dyDescent="0.35">
      <c r="A32" s="5" t="s">
        <v>31</v>
      </c>
      <c r="B32" s="5" t="s">
        <v>32</v>
      </c>
      <c r="C32" s="5" t="s">
        <v>33</v>
      </c>
    </row>
    <row r="33" spans="1:3" x14ac:dyDescent="0.35">
      <c r="A33" s="5" t="s">
        <v>31</v>
      </c>
      <c r="B33" s="5" t="s">
        <v>32</v>
      </c>
      <c r="C33" s="5" t="s">
        <v>33</v>
      </c>
    </row>
    <row r="34" spans="1:3" x14ac:dyDescent="0.35">
      <c r="A34" s="5" t="s">
        <v>31</v>
      </c>
      <c r="B34" s="5" t="s">
        <v>32</v>
      </c>
      <c r="C34" s="5" t="s">
        <v>33</v>
      </c>
    </row>
    <row r="35" spans="1:3" x14ac:dyDescent="0.35">
      <c r="A35" s="5" t="s">
        <v>31</v>
      </c>
      <c r="B35" s="5" t="s">
        <v>32</v>
      </c>
      <c r="C35" s="5" t="s">
        <v>33</v>
      </c>
    </row>
    <row r="36" spans="1:3" x14ac:dyDescent="0.35">
      <c r="A36" s="5" t="s">
        <v>31</v>
      </c>
      <c r="B36" s="5" t="s">
        <v>32</v>
      </c>
      <c r="C36" s="5" t="s">
        <v>33</v>
      </c>
    </row>
    <row r="37" spans="1:3" x14ac:dyDescent="0.35">
      <c r="A37" s="5" t="s">
        <v>31</v>
      </c>
      <c r="B37" s="5" t="s">
        <v>32</v>
      </c>
      <c r="C37" s="5" t="s">
        <v>33</v>
      </c>
    </row>
    <row r="38" spans="1:3" x14ac:dyDescent="0.35">
      <c r="A38" s="5" t="s">
        <v>31</v>
      </c>
      <c r="B38" s="5" t="s">
        <v>32</v>
      </c>
      <c r="C38" s="5" t="s">
        <v>33</v>
      </c>
    </row>
    <row r="39" spans="1:3" x14ac:dyDescent="0.35">
      <c r="A39" s="5" t="s">
        <v>31</v>
      </c>
      <c r="B39" s="5" t="s">
        <v>32</v>
      </c>
      <c r="C39" s="5" t="s">
        <v>33</v>
      </c>
    </row>
    <row r="40" spans="1:3" x14ac:dyDescent="0.35">
      <c r="A40" s="5" t="s">
        <v>31</v>
      </c>
      <c r="B40" s="5" t="s">
        <v>32</v>
      </c>
      <c r="C40" s="5" t="s">
        <v>33</v>
      </c>
    </row>
    <row r="41" spans="1:3" x14ac:dyDescent="0.35">
      <c r="A41" s="5" t="s">
        <v>31</v>
      </c>
      <c r="B41" s="5" t="s">
        <v>32</v>
      </c>
      <c r="C41" s="5" t="s">
        <v>33</v>
      </c>
    </row>
    <row r="42" spans="1:3" x14ac:dyDescent="0.35">
      <c r="A42" s="5" t="s">
        <v>31</v>
      </c>
      <c r="B42" s="5" t="s">
        <v>32</v>
      </c>
      <c r="C42" s="5" t="s">
        <v>33</v>
      </c>
    </row>
    <row r="43" spans="1:3" x14ac:dyDescent="0.35">
      <c r="A43" s="5" t="s">
        <v>31</v>
      </c>
      <c r="B43" s="5" t="s">
        <v>32</v>
      </c>
      <c r="C43" s="5" t="s">
        <v>33</v>
      </c>
    </row>
    <row r="44" spans="1:3" x14ac:dyDescent="0.35">
      <c r="A44" s="5" t="s">
        <v>31</v>
      </c>
      <c r="B44" s="5" t="s">
        <v>32</v>
      </c>
      <c r="C44" s="5" t="s">
        <v>33</v>
      </c>
    </row>
    <row r="45" spans="1:3" x14ac:dyDescent="0.35">
      <c r="A45" s="5" t="s">
        <v>31</v>
      </c>
      <c r="B45" s="5" t="s">
        <v>32</v>
      </c>
      <c r="C45" s="5" t="s">
        <v>33</v>
      </c>
    </row>
    <row r="46" spans="1:3" x14ac:dyDescent="0.35">
      <c r="A46" s="5" t="s">
        <v>31</v>
      </c>
      <c r="B46" s="5" t="s">
        <v>32</v>
      </c>
      <c r="C46" s="5" t="s">
        <v>33</v>
      </c>
    </row>
    <row r="47" spans="1:3" x14ac:dyDescent="0.35">
      <c r="A47" s="5" t="s">
        <v>31</v>
      </c>
      <c r="B47" s="5" t="s">
        <v>32</v>
      </c>
      <c r="C47" s="5" t="s">
        <v>33</v>
      </c>
    </row>
    <row r="48" spans="1:3" x14ac:dyDescent="0.35">
      <c r="A48" s="5" t="s">
        <v>31</v>
      </c>
      <c r="B48" s="5" t="s">
        <v>32</v>
      </c>
      <c r="C48" s="5" t="s">
        <v>33</v>
      </c>
    </row>
    <row r="49" spans="1:3" x14ac:dyDescent="0.35">
      <c r="A49" s="5" t="s">
        <v>31</v>
      </c>
      <c r="B49" s="5" t="s">
        <v>32</v>
      </c>
      <c r="C49" s="5" t="s">
        <v>33</v>
      </c>
    </row>
    <row r="50" spans="1:3" x14ac:dyDescent="0.35">
      <c r="A50" s="5" t="s">
        <v>31</v>
      </c>
      <c r="B50" s="5" t="s">
        <v>32</v>
      </c>
      <c r="C50" s="5" t="s">
        <v>33</v>
      </c>
    </row>
    <row r="51" spans="1:3" x14ac:dyDescent="0.35">
      <c r="A51" s="5" t="s">
        <v>31</v>
      </c>
      <c r="B51" s="5" t="s">
        <v>32</v>
      </c>
      <c r="C51" s="5" t="s">
        <v>33</v>
      </c>
    </row>
    <row r="52" spans="1:3" x14ac:dyDescent="0.35">
      <c r="A52" s="5" t="s">
        <v>31</v>
      </c>
      <c r="B52" s="5" t="s">
        <v>32</v>
      </c>
      <c r="C52" s="5" t="s">
        <v>33</v>
      </c>
    </row>
    <row r="53" spans="1:3" x14ac:dyDescent="0.35">
      <c r="A53" s="5" t="s">
        <v>31</v>
      </c>
      <c r="B53" s="5" t="s">
        <v>32</v>
      </c>
      <c r="C53" s="5" t="s">
        <v>33</v>
      </c>
    </row>
    <row r="54" spans="1:3" x14ac:dyDescent="0.35">
      <c r="A54" s="5" t="s">
        <v>31</v>
      </c>
      <c r="B54" s="5" t="s">
        <v>32</v>
      </c>
      <c r="C54" s="5" t="s">
        <v>33</v>
      </c>
    </row>
    <row r="55" spans="1:3" x14ac:dyDescent="0.35">
      <c r="A55" s="5" t="s">
        <v>31</v>
      </c>
      <c r="B55" s="5" t="s">
        <v>32</v>
      </c>
      <c r="C55" s="5" t="s">
        <v>33</v>
      </c>
    </row>
    <row r="56" spans="1:3" x14ac:dyDescent="0.35">
      <c r="A56" s="5" t="s">
        <v>31</v>
      </c>
      <c r="B56" s="5" t="s">
        <v>32</v>
      </c>
      <c r="C56" s="5" t="s">
        <v>33</v>
      </c>
    </row>
    <row r="57" spans="1:3" x14ac:dyDescent="0.35">
      <c r="A57" s="5" t="s">
        <v>31</v>
      </c>
      <c r="B57" s="5" t="s">
        <v>32</v>
      </c>
      <c r="C57" s="5" t="s">
        <v>33</v>
      </c>
    </row>
    <row r="58" spans="1:3" x14ac:dyDescent="0.35">
      <c r="A58" s="5" t="s">
        <v>31</v>
      </c>
      <c r="B58" s="5" t="s">
        <v>32</v>
      </c>
      <c r="C58" s="5" t="s">
        <v>33</v>
      </c>
    </row>
    <row r="59" spans="1:3" x14ac:dyDescent="0.35">
      <c r="A59" s="5" t="s">
        <v>31</v>
      </c>
      <c r="B59" s="5" t="s">
        <v>32</v>
      </c>
      <c r="C59" s="5" t="s">
        <v>33</v>
      </c>
    </row>
    <row r="60" spans="1:3" x14ac:dyDescent="0.35">
      <c r="A60" s="5" t="s">
        <v>31</v>
      </c>
      <c r="B60" s="5" t="s">
        <v>32</v>
      </c>
      <c r="C60" s="5" t="s">
        <v>33</v>
      </c>
    </row>
    <row r="61" spans="1:3" x14ac:dyDescent="0.35">
      <c r="A61" s="5" t="s">
        <v>31</v>
      </c>
      <c r="B61" s="5" t="s">
        <v>32</v>
      </c>
      <c r="C61" s="5" t="s">
        <v>33</v>
      </c>
    </row>
    <row r="62" spans="1:3" x14ac:dyDescent="0.35">
      <c r="A62" s="5" t="s">
        <v>31</v>
      </c>
      <c r="B62" s="5" t="s">
        <v>32</v>
      </c>
      <c r="C62" s="5" t="s">
        <v>33</v>
      </c>
    </row>
    <row r="63" spans="1:3" x14ac:dyDescent="0.35">
      <c r="A63" s="5" t="s">
        <v>31</v>
      </c>
      <c r="B63" s="5" t="s">
        <v>32</v>
      </c>
      <c r="C63" s="5" t="s">
        <v>33</v>
      </c>
    </row>
    <row r="64" spans="1:3" x14ac:dyDescent="0.35">
      <c r="A64" s="5" t="s">
        <v>31</v>
      </c>
      <c r="B64" s="5" t="s">
        <v>32</v>
      </c>
      <c r="C64" s="5" t="s">
        <v>33</v>
      </c>
    </row>
    <row r="65" spans="1:3" x14ac:dyDescent="0.35">
      <c r="A65" s="5" t="s">
        <v>31</v>
      </c>
      <c r="B65" s="5" t="s">
        <v>32</v>
      </c>
      <c r="C65" s="5" t="s">
        <v>33</v>
      </c>
    </row>
    <row r="66" spans="1:3" x14ac:dyDescent="0.35">
      <c r="A66" s="5" t="s">
        <v>31</v>
      </c>
      <c r="B66" s="5" t="s">
        <v>32</v>
      </c>
      <c r="C66" s="5" t="s">
        <v>33</v>
      </c>
    </row>
    <row r="67" spans="1:3" x14ac:dyDescent="0.35">
      <c r="A67" s="5" t="s">
        <v>31</v>
      </c>
      <c r="B67" s="5" t="s">
        <v>32</v>
      </c>
      <c r="C67" s="5" t="s">
        <v>33</v>
      </c>
    </row>
    <row r="68" spans="1:3" x14ac:dyDescent="0.35">
      <c r="A68" s="5" t="s">
        <v>31</v>
      </c>
      <c r="B68" s="5" t="s">
        <v>32</v>
      </c>
      <c r="C68" s="5" t="s">
        <v>33</v>
      </c>
    </row>
    <row r="69" spans="1:3" x14ac:dyDescent="0.35">
      <c r="A69" s="5" t="s">
        <v>31</v>
      </c>
      <c r="B69" s="5" t="s">
        <v>32</v>
      </c>
      <c r="C69" s="5" t="s">
        <v>33</v>
      </c>
    </row>
    <row r="70" spans="1:3" x14ac:dyDescent="0.35">
      <c r="A70" s="5" t="s">
        <v>31</v>
      </c>
      <c r="B70" s="5" t="s">
        <v>32</v>
      </c>
      <c r="C70" s="5" t="s">
        <v>33</v>
      </c>
    </row>
    <row r="71" spans="1:3" x14ac:dyDescent="0.35">
      <c r="A71" s="5" t="s">
        <v>31</v>
      </c>
      <c r="B71" s="5" t="s">
        <v>32</v>
      </c>
      <c r="C71" s="5" t="s">
        <v>33</v>
      </c>
    </row>
    <row r="72" spans="1:3" x14ac:dyDescent="0.35">
      <c r="A72" s="5" t="s">
        <v>31</v>
      </c>
      <c r="B72" s="5" t="s">
        <v>32</v>
      </c>
      <c r="C72" s="5" t="s">
        <v>33</v>
      </c>
    </row>
    <row r="73" spans="1:3" x14ac:dyDescent="0.35">
      <c r="A73" s="5" t="s">
        <v>31</v>
      </c>
      <c r="B73" s="5" t="s">
        <v>32</v>
      </c>
      <c r="C73" s="5" t="s">
        <v>33</v>
      </c>
    </row>
    <row r="74" spans="1:3" x14ac:dyDescent="0.35">
      <c r="A74" s="5" t="s">
        <v>31</v>
      </c>
      <c r="B74" s="5" t="s">
        <v>32</v>
      </c>
      <c r="C74" s="5" t="s">
        <v>33</v>
      </c>
    </row>
    <row r="75" spans="1:3" x14ac:dyDescent="0.35">
      <c r="A75" s="5" t="s">
        <v>31</v>
      </c>
      <c r="B75" s="5" t="s">
        <v>32</v>
      </c>
      <c r="C75" s="5" t="s">
        <v>33</v>
      </c>
    </row>
    <row r="76" spans="1:3" x14ac:dyDescent="0.35">
      <c r="A76" s="5" t="s">
        <v>31</v>
      </c>
      <c r="B76" s="5" t="s">
        <v>32</v>
      </c>
      <c r="C76" s="5" t="s">
        <v>33</v>
      </c>
    </row>
    <row r="77" spans="1:3" x14ac:dyDescent="0.35">
      <c r="A77" s="5" t="s">
        <v>31</v>
      </c>
      <c r="B77" s="5" t="s">
        <v>32</v>
      </c>
      <c r="C77" s="5" t="s">
        <v>33</v>
      </c>
    </row>
    <row r="78" spans="1:3" x14ac:dyDescent="0.35">
      <c r="A78" s="5" t="s">
        <v>31</v>
      </c>
      <c r="B78" s="5" t="s">
        <v>32</v>
      </c>
      <c r="C78" s="5" t="s">
        <v>33</v>
      </c>
    </row>
    <row r="79" spans="1:3" x14ac:dyDescent="0.35">
      <c r="A79" s="5" t="s">
        <v>31</v>
      </c>
      <c r="B79" s="5" t="s">
        <v>32</v>
      </c>
      <c r="C79" s="5" t="s">
        <v>33</v>
      </c>
    </row>
    <row r="80" spans="1:3" x14ac:dyDescent="0.35">
      <c r="A80" s="5" t="s">
        <v>31</v>
      </c>
      <c r="B80" s="5" t="s">
        <v>32</v>
      </c>
      <c r="C80" s="5" t="s">
        <v>33</v>
      </c>
    </row>
    <row r="81" spans="1:3" x14ac:dyDescent="0.35">
      <c r="A81" s="5" t="s">
        <v>31</v>
      </c>
      <c r="B81" s="5" t="s">
        <v>32</v>
      </c>
      <c r="C81" s="5" t="s">
        <v>33</v>
      </c>
    </row>
    <row r="82" spans="1:3" x14ac:dyDescent="0.35">
      <c r="A82" s="5" t="s">
        <v>31</v>
      </c>
      <c r="B82" s="5" t="s">
        <v>32</v>
      </c>
      <c r="C82" s="5" t="s">
        <v>33</v>
      </c>
    </row>
    <row r="83" spans="1:3" x14ac:dyDescent="0.35">
      <c r="A83" s="5" t="s">
        <v>31</v>
      </c>
      <c r="B83" s="5" t="s">
        <v>32</v>
      </c>
      <c r="C83" s="5" t="s">
        <v>33</v>
      </c>
    </row>
    <row r="84" spans="1:3" x14ac:dyDescent="0.35">
      <c r="A84" s="5" t="s">
        <v>31</v>
      </c>
      <c r="B84" s="5" t="s">
        <v>32</v>
      </c>
      <c r="C84" s="5" t="s">
        <v>33</v>
      </c>
    </row>
    <row r="85" spans="1:3" x14ac:dyDescent="0.35">
      <c r="A85" s="5" t="s">
        <v>31</v>
      </c>
      <c r="B85" s="5" t="s">
        <v>32</v>
      </c>
      <c r="C85" s="5" t="s">
        <v>33</v>
      </c>
    </row>
    <row r="86" spans="1:3" x14ac:dyDescent="0.35">
      <c r="A86" s="5" t="s">
        <v>31</v>
      </c>
      <c r="B86" s="5" t="s">
        <v>32</v>
      </c>
      <c r="C86" s="5" t="s">
        <v>33</v>
      </c>
    </row>
    <row r="87" spans="1:3" x14ac:dyDescent="0.35">
      <c r="A87" s="5" t="s">
        <v>31</v>
      </c>
      <c r="B87" s="5" t="s">
        <v>32</v>
      </c>
      <c r="C87" s="5" t="s">
        <v>33</v>
      </c>
    </row>
    <row r="88" spans="1:3" x14ac:dyDescent="0.35">
      <c r="A88" s="5" t="s">
        <v>31</v>
      </c>
      <c r="B88" s="5" t="s">
        <v>32</v>
      </c>
      <c r="C88" s="5" t="s">
        <v>33</v>
      </c>
    </row>
    <row r="89" spans="1:3" x14ac:dyDescent="0.35">
      <c r="A89" s="5" t="s">
        <v>31</v>
      </c>
      <c r="B89" s="5" t="s">
        <v>32</v>
      </c>
      <c r="C89" s="5" t="s">
        <v>33</v>
      </c>
    </row>
    <row r="90" spans="1:3" x14ac:dyDescent="0.35">
      <c r="A90" s="5" t="s">
        <v>31</v>
      </c>
      <c r="B90" s="5" t="s">
        <v>32</v>
      </c>
      <c r="C90" s="5" t="s">
        <v>33</v>
      </c>
    </row>
    <row r="91" spans="1:3" x14ac:dyDescent="0.35">
      <c r="A91" s="5" t="s">
        <v>31</v>
      </c>
      <c r="B91" s="5" t="s">
        <v>32</v>
      </c>
      <c r="C91" s="5" t="s">
        <v>33</v>
      </c>
    </row>
    <row r="92" spans="1:3" x14ac:dyDescent="0.35">
      <c r="A92" s="5" t="s">
        <v>31</v>
      </c>
      <c r="B92" s="5" t="s">
        <v>32</v>
      </c>
      <c r="C92" s="5" t="s">
        <v>33</v>
      </c>
    </row>
    <row r="93" spans="1:3" x14ac:dyDescent="0.35">
      <c r="A93" s="5" t="s">
        <v>31</v>
      </c>
      <c r="B93" s="5" t="s">
        <v>32</v>
      </c>
      <c r="C93" s="5" t="s">
        <v>33</v>
      </c>
    </row>
    <row r="94" spans="1:3" x14ac:dyDescent="0.35">
      <c r="A94" s="5" t="s">
        <v>31</v>
      </c>
      <c r="B94" s="5" t="s">
        <v>32</v>
      </c>
      <c r="C94" s="5" t="s">
        <v>33</v>
      </c>
    </row>
    <row r="95" spans="1:3" x14ac:dyDescent="0.35">
      <c r="A95" s="5" t="s">
        <v>31</v>
      </c>
      <c r="B95" s="5" t="s">
        <v>32</v>
      </c>
      <c r="C95" s="5" t="s">
        <v>33</v>
      </c>
    </row>
    <row r="96" spans="1:3" x14ac:dyDescent="0.35">
      <c r="A96" s="5" t="s">
        <v>31</v>
      </c>
      <c r="B96" s="5" t="s">
        <v>32</v>
      </c>
      <c r="C96" s="5" t="s">
        <v>33</v>
      </c>
    </row>
    <row r="97" spans="1:3" x14ac:dyDescent="0.35">
      <c r="A97" s="5" t="s">
        <v>31</v>
      </c>
      <c r="B97" s="5" t="s">
        <v>32</v>
      </c>
      <c r="C97" s="5" t="s">
        <v>33</v>
      </c>
    </row>
    <row r="98" spans="1:3" x14ac:dyDescent="0.35">
      <c r="A98" s="5" t="s">
        <v>31</v>
      </c>
      <c r="B98" s="5" t="s">
        <v>32</v>
      </c>
      <c r="C98" s="5" t="s">
        <v>33</v>
      </c>
    </row>
    <row r="99" spans="1:3" x14ac:dyDescent="0.35">
      <c r="A99" s="5" t="s">
        <v>31</v>
      </c>
      <c r="B99" s="5" t="s">
        <v>32</v>
      </c>
      <c r="C99" s="5" t="s">
        <v>33</v>
      </c>
    </row>
    <row r="100" spans="1:3" x14ac:dyDescent="0.35">
      <c r="A100" s="5" t="s">
        <v>31</v>
      </c>
      <c r="B100" s="5" t="s">
        <v>32</v>
      </c>
      <c r="C100" s="5" t="s">
        <v>33</v>
      </c>
    </row>
    <row r="101" spans="1:3" x14ac:dyDescent="0.35">
      <c r="A101" s="5" t="s">
        <v>31</v>
      </c>
      <c r="B101" s="5" t="s">
        <v>32</v>
      </c>
      <c r="C101" s="5" t="s">
        <v>33</v>
      </c>
    </row>
    <row r="102" spans="1:3" x14ac:dyDescent="0.35">
      <c r="A102" s="5" t="s">
        <v>31</v>
      </c>
      <c r="B102" s="5" t="s">
        <v>32</v>
      </c>
      <c r="C102" s="5" t="s">
        <v>33</v>
      </c>
    </row>
    <row r="103" spans="1:3" x14ac:dyDescent="0.35">
      <c r="A103" s="5" t="s">
        <v>31</v>
      </c>
      <c r="B103" s="5" t="s">
        <v>32</v>
      </c>
      <c r="C103" s="5" t="s">
        <v>33</v>
      </c>
    </row>
    <row r="104" spans="1:3" x14ac:dyDescent="0.35">
      <c r="A104" s="5" t="s">
        <v>31</v>
      </c>
      <c r="B104" s="5" t="s">
        <v>32</v>
      </c>
      <c r="C104" s="5" t="s">
        <v>33</v>
      </c>
    </row>
    <row r="105" spans="1:3" x14ac:dyDescent="0.35">
      <c r="A105" s="5" t="s">
        <v>31</v>
      </c>
      <c r="B105" s="5" t="s">
        <v>32</v>
      </c>
      <c r="C105" s="5" t="s">
        <v>36</v>
      </c>
    </row>
    <row r="106" spans="1:3" x14ac:dyDescent="0.35">
      <c r="A106" s="5" t="s">
        <v>31</v>
      </c>
      <c r="B106" s="5" t="s">
        <v>32</v>
      </c>
      <c r="C106" s="5" t="s">
        <v>36</v>
      </c>
    </row>
    <row r="107" spans="1:3" x14ac:dyDescent="0.35">
      <c r="A107" s="5" t="s">
        <v>31</v>
      </c>
      <c r="B107" s="5" t="s">
        <v>32</v>
      </c>
      <c r="C107" s="5" t="s">
        <v>36</v>
      </c>
    </row>
    <row r="108" spans="1:3" x14ac:dyDescent="0.35">
      <c r="A108" s="5" t="s">
        <v>31</v>
      </c>
      <c r="B108" s="5" t="s">
        <v>32</v>
      </c>
      <c r="C108" s="5" t="s">
        <v>36</v>
      </c>
    </row>
    <row r="109" spans="1:3" x14ac:dyDescent="0.35">
      <c r="A109" s="5" t="s">
        <v>31</v>
      </c>
      <c r="B109" s="5" t="s">
        <v>32</v>
      </c>
      <c r="C109" s="5" t="s">
        <v>36</v>
      </c>
    </row>
    <row r="110" spans="1:3" x14ac:dyDescent="0.35">
      <c r="A110" s="5" t="s">
        <v>31</v>
      </c>
      <c r="B110" s="5" t="s">
        <v>32</v>
      </c>
      <c r="C110" s="5" t="s">
        <v>36</v>
      </c>
    </row>
    <row r="111" spans="1:3" x14ac:dyDescent="0.35">
      <c r="A111" s="5" t="s">
        <v>31</v>
      </c>
      <c r="B111" s="5" t="s">
        <v>32</v>
      </c>
      <c r="C111" s="5" t="s">
        <v>36</v>
      </c>
    </row>
    <row r="112" spans="1:3" x14ac:dyDescent="0.35">
      <c r="A112" s="5" t="s">
        <v>31</v>
      </c>
      <c r="B112" s="5" t="s">
        <v>32</v>
      </c>
      <c r="C112" s="5" t="s">
        <v>36</v>
      </c>
    </row>
    <row r="113" spans="1:3" x14ac:dyDescent="0.35">
      <c r="A113" s="5" t="s">
        <v>31</v>
      </c>
      <c r="B113" s="5" t="s">
        <v>32</v>
      </c>
      <c r="C113" s="5" t="s">
        <v>36</v>
      </c>
    </row>
    <row r="114" spans="1:3" x14ac:dyDescent="0.35">
      <c r="A114" s="5" t="s">
        <v>31</v>
      </c>
      <c r="B114" s="5" t="s">
        <v>32</v>
      </c>
      <c r="C114" s="5" t="s">
        <v>36</v>
      </c>
    </row>
    <row r="115" spans="1:3" x14ac:dyDescent="0.35">
      <c r="A115" s="5" t="s">
        <v>31</v>
      </c>
      <c r="B115" s="5" t="s">
        <v>32</v>
      </c>
      <c r="C115" s="5" t="s">
        <v>36</v>
      </c>
    </row>
    <row r="116" spans="1:3" x14ac:dyDescent="0.35">
      <c r="A116" s="5" t="s">
        <v>31</v>
      </c>
      <c r="B116" s="5" t="s">
        <v>32</v>
      </c>
      <c r="C116" s="5" t="s">
        <v>36</v>
      </c>
    </row>
    <row r="117" spans="1:3" x14ac:dyDescent="0.35">
      <c r="A117" s="5" t="s">
        <v>31</v>
      </c>
      <c r="B117" s="5" t="s">
        <v>32</v>
      </c>
      <c r="C117" s="5" t="s">
        <v>36</v>
      </c>
    </row>
    <row r="118" spans="1:3" x14ac:dyDescent="0.35">
      <c r="A118" s="5" t="s">
        <v>31</v>
      </c>
      <c r="B118" s="5" t="s">
        <v>32</v>
      </c>
      <c r="C118" s="5" t="s">
        <v>36</v>
      </c>
    </row>
    <row r="119" spans="1:3" x14ac:dyDescent="0.35">
      <c r="A119" s="5" t="s">
        <v>31</v>
      </c>
      <c r="B119" s="5" t="s">
        <v>32</v>
      </c>
      <c r="C119" s="5" t="s">
        <v>36</v>
      </c>
    </row>
    <row r="120" spans="1:3" x14ac:dyDescent="0.35">
      <c r="A120" s="5" t="s">
        <v>31</v>
      </c>
      <c r="B120" s="5" t="s">
        <v>32</v>
      </c>
      <c r="C120" s="5" t="s">
        <v>36</v>
      </c>
    </row>
    <row r="121" spans="1:3" x14ac:dyDescent="0.35">
      <c r="A121" s="5" t="s">
        <v>31</v>
      </c>
      <c r="B121" s="5" t="s">
        <v>32</v>
      </c>
      <c r="C121" s="5" t="s">
        <v>36</v>
      </c>
    </row>
    <row r="122" spans="1:3" x14ac:dyDescent="0.35">
      <c r="A122" s="5" t="s">
        <v>31</v>
      </c>
      <c r="B122" s="5" t="s">
        <v>32</v>
      </c>
      <c r="C122" s="5" t="s">
        <v>36</v>
      </c>
    </row>
    <row r="123" spans="1:3" x14ac:dyDescent="0.35">
      <c r="A123" s="5" t="s">
        <v>31</v>
      </c>
      <c r="B123" s="5" t="s">
        <v>32</v>
      </c>
      <c r="C123" s="5" t="s">
        <v>36</v>
      </c>
    </row>
    <row r="124" spans="1:3" x14ac:dyDescent="0.35">
      <c r="A124" s="5" t="s">
        <v>31</v>
      </c>
      <c r="B124" s="5" t="s">
        <v>32</v>
      </c>
      <c r="C124" s="5" t="s">
        <v>36</v>
      </c>
    </row>
    <row r="125" spans="1:3" x14ac:dyDescent="0.35">
      <c r="A125" s="5" t="s">
        <v>31</v>
      </c>
      <c r="B125" s="5" t="s">
        <v>32</v>
      </c>
      <c r="C125" s="5" t="s">
        <v>36</v>
      </c>
    </row>
    <row r="126" spans="1:3" x14ac:dyDescent="0.35">
      <c r="A126" s="5" t="s">
        <v>31</v>
      </c>
      <c r="B126" s="5" t="s">
        <v>32</v>
      </c>
      <c r="C126" s="5" t="s">
        <v>36</v>
      </c>
    </row>
    <row r="127" spans="1:3" x14ac:dyDescent="0.35">
      <c r="A127" s="5" t="s">
        <v>31</v>
      </c>
      <c r="B127" s="5" t="s">
        <v>32</v>
      </c>
      <c r="C127" s="5" t="s">
        <v>36</v>
      </c>
    </row>
    <row r="128" spans="1:3" x14ac:dyDescent="0.35">
      <c r="A128" s="5" t="s">
        <v>31</v>
      </c>
      <c r="B128" s="5" t="s">
        <v>32</v>
      </c>
      <c r="C128" s="5" t="s">
        <v>36</v>
      </c>
    </row>
    <row r="129" spans="1:3" x14ac:dyDescent="0.35">
      <c r="A129" s="5" t="s">
        <v>31</v>
      </c>
      <c r="B129" s="5" t="s">
        <v>32</v>
      </c>
      <c r="C129" s="5" t="s">
        <v>36</v>
      </c>
    </row>
    <row r="130" spans="1:3" x14ac:dyDescent="0.35">
      <c r="A130" s="5" t="s">
        <v>31</v>
      </c>
      <c r="B130" s="5" t="s">
        <v>32</v>
      </c>
      <c r="C130" s="5" t="s">
        <v>36</v>
      </c>
    </row>
    <row r="131" spans="1:3" x14ac:dyDescent="0.35">
      <c r="A131" s="5" t="s">
        <v>31</v>
      </c>
      <c r="B131" s="5" t="s">
        <v>32</v>
      </c>
      <c r="C131" s="5" t="s">
        <v>36</v>
      </c>
    </row>
    <row r="132" spans="1:3" x14ac:dyDescent="0.35">
      <c r="A132" s="5" t="s">
        <v>31</v>
      </c>
      <c r="B132" s="5" t="s">
        <v>32</v>
      </c>
      <c r="C132" s="5" t="s">
        <v>36</v>
      </c>
    </row>
    <row r="133" spans="1:3" x14ac:dyDescent="0.35">
      <c r="A133" s="5" t="s">
        <v>31</v>
      </c>
      <c r="B133" s="5" t="s">
        <v>32</v>
      </c>
      <c r="C133" s="5" t="s">
        <v>36</v>
      </c>
    </row>
    <row r="134" spans="1:3" x14ac:dyDescent="0.35">
      <c r="A134" s="5" t="s">
        <v>31</v>
      </c>
      <c r="B134" s="5" t="s">
        <v>35</v>
      </c>
      <c r="C134" s="5" t="s">
        <v>36</v>
      </c>
    </row>
    <row r="135" spans="1:3" x14ac:dyDescent="0.35">
      <c r="A135" s="5" t="s">
        <v>31</v>
      </c>
      <c r="B135" s="5" t="s">
        <v>35</v>
      </c>
      <c r="C135" s="5" t="s">
        <v>36</v>
      </c>
    </row>
    <row r="136" spans="1:3" x14ac:dyDescent="0.35">
      <c r="A136" s="5" t="s">
        <v>31</v>
      </c>
      <c r="B136" s="5" t="s">
        <v>35</v>
      </c>
      <c r="C136" s="5" t="s">
        <v>36</v>
      </c>
    </row>
    <row r="137" spans="1:3" x14ac:dyDescent="0.35">
      <c r="A137" s="5" t="s">
        <v>31</v>
      </c>
      <c r="B137" s="5" t="s">
        <v>35</v>
      </c>
      <c r="C137" s="5" t="s">
        <v>33</v>
      </c>
    </row>
    <row r="138" spans="1:3" x14ac:dyDescent="0.35">
      <c r="A138" s="5" t="s">
        <v>31</v>
      </c>
      <c r="B138" s="5" t="s">
        <v>35</v>
      </c>
      <c r="C138" s="5" t="s">
        <v>33</v>
      </c>
    </row>
    <row r="139" spans="1:3" x14ac:dyDescent="0.35">
      <c r="A139" s="5" t="s">
        <v>31</v>
      </c>
      <c r="B139" s="5" t="s">
        <v>35</v>
      </c>
      <c r="C139" s="5" t="s">
        <v>33</v>
      </c>
    </row>
    <row r="140" spans="1:3" x14ac:dyDescent="0.35">
      <c r="A140" s="5" t="s">
        <v>31</v>
      </c>
      <c r="B140" s="5" t="s">
        <v>35</v>
      </c>
      <c r="C140" s="5" t="s">
        <v>33</v>
      </c>
    </row>
    <row r="141" spans="1:3" x14ac:dyDescent="0.35">
      <c r="A141" s="5" t="s">
        <v>31</v>
      </c>
      <c r="B141" s="5" t="s">
        <v>35</v>
      </c>
      <c r="C141" s="5" t="s">
        <v>33</v>
      </c>
    </row>
    <row r="142" spans="1:3" x14ac:dyDescent="0.35">
      <c r="A142" s="5" t="s">
        <v>31</v>
      </c>
      <c r="B142" s="5" t="s">
        <v>35</v>
      </c>
      <c r="C142" s="5" t="s">
        <v>33</v>
      </c>
    </row>
    <row r="143" spans="1:3" x14ac:dyDescent="0.35">
      <c r="A143" s="5" t="s">
        <v>31</v>
      </c>
      <c r="B143" s="5" t="s">
        <v>35</v>
      </c>
      <c r="C143" s="5" t="s">
        <v>33</v>
      </c>
    </row>
    <row r="144" spans="1:3" x14ac:dyDescent="0.35">
      <c r="A144" s="5" t="s">
        <v>31</v>
      </c>
      <c r="B144" s="5" t="s">
        <v>35</v>
      </c>
      <c r="C144" s="5" t="s">
        <v>33</v>
      </c>
    </row>
    <row r="145" spans="1:3" x14ac:dyDescent="0.35">
      <c r="A145" s="5" t="s">
        <v>31</v>
      </c>
      <c r="B145" s="5" t="s">
        <v>35</v>
      </c>
      <c r="C145" s="5" t="s">
        <v>33</v>
      </c>
    </row>
    <row r="146" spans="1:3" x14ac:dyDescent="0.35">
      <c r="A146" s="5" t="s">
        <v>31</v>
      </c>
      <c r="B146" s="5" t="s">
        <v>35</v>
      </c>
      <c r="C146" s="5" t="s">
        <v>33</v>
      </c>
    </row>
    <row r="147" spans="1:3" x14ac:dyDescent="0.35">
      <c r="A147" s="5" t="s">
        <v>31</v>
      </c>
      <c r="B147" s="5" t="s">
        <v>35</v>
      </c>
      <c r="C147" s="5" t="s">
        <v>33</v>
      </c>
    </row>
    <row r="148" spans="1:3" x14ac:dyDescent="0.35">
      <c r="A148" s="5" t="s">
        <v>31</v>
      </c>
      <c r="B148" s="5" t="s">
        <v>35</v>
      </c>
      <c r="C148" s="5" t="s">
        <v>33</v>
      </c>
    </row>
    <row r="149" spans="1:3" x14ac:dyDescent="0.35">
      <c r="A149" s="5" t="s">
        <v>31</v>
      </c>
      <c r="B149" s="5" t="s">
        <v>35</v>
      </c>
      <c r="C149" s="5" t="s">
        <v>33</v>
      </c>
    </row>
    <row r="150" spans="1:3" x14ac:dyDescent="0.35">
      <c r="A150" s="5" t="s">
        <v>31</v>
      </c>
      <c r="B150" s="5" t="s">
        <v>35</v>
      </c>
      <c r="C150" s="5" t="s">
        <v>33</v>
      </c>
    </row>
    <row r="151" spans="1:3" x14ac:dyDescent="0.35">
      <c r="A151" s="5" t="s">
        <v>31</v>
      </c>
      <c r="B151" s="5" t="s">
        <v>35</v>
      </c>
      <c r="C151" s="5" t="s">
        <v>33</v>
      </c>
    </row>
    <row r="152" spans="1:3" x14ac:dyDescent="0.35">
      <c r="A152" s="5" t="s">
        <v>31</v>
      </c>
      <c r="B152" s="5" t="s">
        <v>35</v>
      </c>
      <c r="C152" s="5" t="s">
        <v>33</v>
      </c>
    </row>
    <row r="153" spans="1:3" x14ac:dyDescent="0.35">
      <c r="A153" s="5" t="s">
        <v>31</v>
      </c>
      <c r="B153" s="5" t="s">
        <v>35</v>
      </c>
      <c r="C153" s="5" t="s">
        <v>33</v>
      </c>
    </row>
    <row r="154" spans="1:3" x14ac:dyDescent="0.35">
      <c r="A154" s="5" t="s">
        <v>31</v>
      </c>
      <c r="B154" s="5" t="s">
        <v>35</v>
      </c>
      <c r="C154" s="5" t="s">
        <v>33</v>
      </c>
    </row>
    <row r="155" spans="1:3" x14ac:dyDescent="0.35">
      <c r="A155" s="5" t="s">
        <v>34</v>
      </c>
      <c r="B155" s="5" t="s">
        <v>32</v>
      </c>
      <c r="C155" s="5" t="s">
        <v>33</v>
      </c>
    </row>
    <row r="156" spans="1:3" x14ac:dyDescent="0.35">
      <c r="A156" s="5" t="s">
        <v>34</v>
      </c>
      <c r="B156" s="5" t="s">
        <v>32</v>
      </c>
      <c r="C156" s="5" t="s">
        <v>33</v>
      </c>
    </row>
    <row r="157" spans="1:3" x14ac:dyDescent="0.35">
      <c r="A157" s="5" t="s">
        <v>34</v>
      </c>
      <c r="B157" s="5" t="s">
        <v>32</v>
      </c>
      <c r="C157" s="5" t="s">
        <v>33</v>
      </c>
    </row>
    <row r="158" spans="1:3" x14ac:dyDescent="0.35">
      <c r="A158" s="5" t="s">
        <v>34</v>
      </c>
      <c r="B158" s="5" t="s">
        <v>32</v>
      </c>
      <c r="C158" s="5" t="s">
        <v>33</v>
      </c>
    </row>
    <row r="159" spans="1:3" x14ac:dyDescent="0.35">
      <c r="A159" s="5" t="s">
        <v>34</v>
      </c>
      <c r="B159" s="5" t="s">
        <v>32</v>
      </c>
      <c r="C159" s="5" t="s">
        <v>33</v>
      </c>
    </row>
    <row r="160" spans="1:3" x14ac:dyDescent="0.35">
      <c r="A160" s="5" t="s">
        <v>34</v>
      </c>
      <c r="B160" s="5" t="s">
        <v>32</v>
      </c>
      <c r="C160" s="5" t="s">
        <v>33</v>
      </c>
    </row>
    <row r="161" spans="1:3" x14ac:dyDescent="0.35">
      <c r="A161" s="5" t="s">
        <v>34</v>
      </c>
      <c r="B161" s="5" t="s">
        <v>32</v>
      </c>
      <c r="C161" s="5" t="s">
        <v>33</v>
      </c>
    </row>
    <row r="162" spans="1:3" x14ac:dyDescent="0.35">
      <c r="A162" s="5" t="s">
        <v>34</v>
      </c>
      <c r="B162" s="5" t="s">
        <v>32</v>
      </c>
      <c r="C162" s="5" t="s">
        <v>33</v>
      </c>
    </row>
    <row r="163" spans="1:3" x14ac:dyDescent="0.35">
      <c r="A163" s="5" t="s">
        <v>34</v>
      </c>
      <c r="B163" s="5" t="s">
        <v>32</v>
      </c>
      <c r="C163" s="5" t="s">
        <v>33</v>
      </c>
    </row>
    <row r="164" spans="1:3" x14ac:dyDescent="0.35">
      <c r="A164" s="5" t="s">
        <v>34</v>
      </c>
      <c r="B164" s="5" t="s">
        <v>32</v>
      </c>
      <c r="C164" s="5" t="s">
        <v>33</v>
      </c>
    </row>
    <row r="165" spans="1:3" x14ac:dyDescent="0.35">
      <c r="A165" s="5" t="s">
        <v>34</v>
      </c>
      <c r="B165" s="5" t="s">
        <v>32</v>
      </c>
      <c r="C165" s="5" t="s">
        <v>33</v>
      </c>
    </row>
    <row r="166" spans="1:3" x14ac:dyDescent="0.35">
      <c r="A166" s="5" t="s">
        <v>34</v>
      </c>
      <c r="B166" s="5" t="s">
        <v>32</v>
      </c>
      <c r="C166" s="5" t="s">
        <v>33</v>
      </c>
    </row>
    <row r="167" spans="1:3" x14ac:dyDescent="0.35">
      <c r="A167" s="5" t="s">
        <v>34</v>
      </c>
      <c r="B167" s="5" t="s">
        <v>32</v>
      </c>
      <c r="C167" s="5" t="s">
        <v>33</v>
      </c>
    </row>
    <row r="168" spans="1:3" x14ac:dyDescent="0.35">
      <c r="A168" s="5" t="s">
        <v>34</v>
      </c>
      <c r="B168" s="5" t="s">
        <v>32</v>
      </c>
      <c r="C168" s="5" t="s">
        <v>33</v>
      </c>
    </row>
    <row r="169" spans="1:3" x14ac:dyDescent="0.35">
      <c r="A169" s="5" t="s">
        <v>34</v>
      </c>
      <c r="B169" s="5" t="s">
        <v>32</v>
      </c>
      <c r="C169" s="5" t="s">
        <v>33</v>
      </c>
    </row>
    <row r="170" spans="1:3" x14ac:dyDescent="0.35">
      <c r="A170" s="5" t="s">
        <v>34</v>
      </c>
      <c r="B170" s="5" t="s">
        <v>32</v>
      </c>
      <c r="C170" s="5" t="s">
        <v>33</v>
      </c>
    </row>
    <row r="171" spans="1:3" x14ac:dyDescent="0.35">
      <c r="A171" s="5" t="s">
        <v>34</v>
      </c>
      <c r="B171" s="5" t="s">
        <v>32</v>
      </c>
      <c r="C171" s="5" t="s">
        <v>33</v>
      </c>
    </row>
    <row r="172" spans="1:3" x14ac:dyDescent="0.35">
      <c r="A172" s="5" t="s">
        <v>34</v>
      </c>
      <c r="B172" s="5" t="s">
        <v>32</v>
      </c>
      <c r="C172" s="5" t="s">
        <v>33</v>
      </c>
    </row>
    <row r="173" spans="1:3" x14ac:dyDescent="0.35">
      <c r="A173" s="5" t="s">
        <v>34</v>
      </c>
      <c r="B173" s="5" t="s">
        <v>32</v>
      </c>
      <c r="C173" s="5" t="s">
        <v>33</v>
      </c>
    </row>
    <row r="174" spans="1:3" x14ac:dyDescent="0.35">
      <c r="A174" s="5" t="s">
        <v>34</v>
      </c>
      <c r="B174" s="5" t="s">
        <v>32</v>
      </c>
      <c r="C174" s="5" t="s">
        <v>33</v>
      </c>
    </row>
    <row r="175" spans="1:3" x14ac:dyDescent="0.35">
      <c r="A175" s="5" t="s">
        <v>34</v>
      </c>
      <c r="B175" s="5" t="s">
        <v>32</v>
      </c>
      <c r="C175" s="5" t="s">
        <v>36</v>
      </c>
    </row>
    <row r="176" spans="1:3" x14ac:dyDescent="0.35">
      <c r="A176" s="5" t="s">
        <v>34</v>
      </c>
      <c r="B176" s="5" t="s">
        <v>32</v>
      </c>
      <c r="C176" s="5" t="s">
        <v>36</v>
      </c>
    </row>
    <row r="177" spans="1:3" x14ac:dyDescent="0.35">
      <c r="A177" s="5" t="s">
        <v>34</v>
      </c>
      <c r="B177" s="5" t="s">
        <v>32</v>
      </c>
      <c r="C177" s="5" t="s">
        <v>36</v>
      </c>
    </row>
    <row r="178" spans="1:3" x14ac:dyDescent="0.35">
      <c r="A178" s="5" t="s">
        <v>34</v>
      </c>
      <c r="B178" s="5" t="s">
        <v>32</v>
      </c>
      <c r="C178" s="5" t="s">
        <v>36</v>
      </c>
    </row>
    <row r="179" spans="1:3" x14ac:dyDescent="0.35">
      <c r="A179" s="5" t="s">
        <v>34</v>
      </c>
      <c r="B179" s="5" t="s">
        <v>32</v>
      </c>
      <c r="C179" s="5" t="s">
        <v>36</v>
      </c>
    </row>
    <row r="180" spans="1:3" x14ac:dyDescent="0.35">
      <c r="A180" s="5" t="s">
        <v>34</v>
      </c>
      <c r="B180" s="5" t="s">
        <v>32</v>
      </c>
      <c r="C180" s="5" t="s">
        <v>36</v>
      </c>
    </row>
    <row r="181" spans="1:3" x14ac:dyDescent="0.35">
      <c r="A181" s="5" t="s">
        <v>34</v>
      </c>
      <c r="B181" s="5" t="s">
        <v>32</v>
      </c>
      <c r="C181" s="5" t="s">
        <v>36</v>
      </c>
    </row>
    <row r="182" spans="1:3" x14ac:dyDescent="0.35">
      <c r="A182" s="5" t="s">
        <v>34</v>
      </c>
      <c r="B182" s="5" t="s">
        <v>32</v>
      </c>
      <c r="C182" s="5" t="s">
        <v>36</v>
      </c>
    </row>
    <row r="183" spans="1:3" x14ac:dyDescent="0.35">
      <c r="A183" s="5" t="s">
        <v>34</v>
      </c>
      <c r="B183" s="5" t="s">
        <v>32</v>
      </c>
      <c r="C183" s="5" t="s">
        <v>36</v>
      </c>
    </row>
    <row r="184" spans="1:3" x14ac:dyDescent="0.35">
      <c r="A184" s="5" t="s">
        <v>34</v>
      </c>
      <c r="B184" s="5" t="s">
        <v>32</v>
      </c>
      <c r="C184" s="5" t="s">
        <v>36</v>
      </c>
    </row>
    <row r="185" spans="1:3" x14ac:dyDescent="0.35">
      <c r="A185" s="5" t="s">
        <v>34</v>
      </c>
      <c r="B185" s="5" t="s">
        <v>32</v>
      </c>
      <c r="C185" s="5" t="s">
        <v>36</v>
      </c>
    </row>
    <row r="186" spans="1:3" x14ac:dyDescent="0.35">
      <c r="A186" s="5" t="s">
        <v>34</v>
      </c>
      <c r="B186" s="5" t="s">
        <v>32</v>
      </c>
      <c r="C186" s="5" t="s">
        <v>36</v>
      </c>
    </row>
    <row r="187" spans="1:3" x14ac:dyDescent="0.35">
      <c r="A187" s="5" t="s">
        <v>34</v>
      </c>
      <c r="B187" s="5" t="s">
        <v>32</v>
      </c>
      <c r="C187" s="5" t="s">
        <v>36</v>
      </c>
    </row>
    <row r="188" spans="1:3" x14ac:dyDescent="0.35">
      <c r="A188" s="5" t="s">
        <v>34</v>
      </c>
      <c r="B188" s="5" t="s">
        <v>32</v>
      </c>
      <c r="C188" s="5" t="s">
        <v>36</v>
      </c>
    </row>
    <row r="189" spans="1:3" x14ac:dyDescent="0.35">
      <c r="A189" s="5" t="s">
        <v>34</v>
      </c>
      <c r="B189" s="5" t="s">
        <v>32</v>
      </c>
      <c r="C189" s="5" t="s">
        <v>36</v>
      </c>
    </row>
    <row r="190" spans="1:3" x14ac:dyDescent="0.35">
      <c r="A190" s="5" t="s">
        <v>34</v>
      </c>
      <c r="B190" s="5" t="s">
        <v>32</v>
      </c>
      <c r="C190" s="5" t="s">
        <v>36</v>
      </c>
    </row>
    <row r="191" spans="1:3" x14ac:dyDescent="0.35">
      <c r="A191" s="5" t="s">
        <v>34</v>
      </c>
      <c r="B191" s="5" t="s">
        <v>32</v>
      </c>
      <c r="C191" s="5" t="s">
        <v>36</v>
      </c>
    </row>
    <row r="192" spans="1:3" x14ac:dyDescent="0.35">
      <c r="A192" s="5" t="s">
        <v>34</v>
      </c>
      <c r="B192" s="5" t="s">
        <v>32</v>
      </c>
      <c r="C192" s="5" t="s">
        <v>36</v>
      </c>
    </row>
    <row r="193" spans="1:3" x14ac:dyDescent="0.35">
      <c r="A193" s="5" t="s">
        <v>34</v>
      </c>
      <c r="B193" s="5" t="s">
        <v>32</v>
      </c>
      <c r="C193" s="5" t="s">
        <v>36</v>
      </c>
    </row>
    <row r="194" spans="1:3" x14ac:dyDescent="0.35">
      <c r="A194" s="5" t="s">
        <v>34</v>
      </c>
      <c r="B194" s="5" t="s">
        <v>32</v>
      </c>
      <c r="C194" s="5" t="s">
        <v>36</v>
      </c>
    </row>
    <row r="195" spans="1:3" x14ac:dyDescent="0.35">
      <c r="A195" s="5" t="s">
        <v>34</v>
      </c>
      <c r="B195" s="5" t="s">
        <v>32</v>
      </c>
      <c r="C195" s="5" t="s">
        <v>36</v>
      </c>
    </row>
    <row r="196" spans="1:3" x14ac:dyDescent="0.35">
      <c r="A196" s="5" t="s">
        <v>34</v>
      </c>
      <c r="B196" s="5" t="s">
        <v>32</v>
      </c>
      <c r="C196" s="5" t="s">
        <v>36</v>
      </c>
    </row>
    <row r="197" spans="1:3" x14ac:dyDescent="0.35">
      <c r="A197" s="5" t="s">
        <v>34</v>
      </c>
      <c r="B197" s="5" t="s">
        <v>32</v>
      </c>
      <c r="C197" s="5" t="s">
        <v>36</v>
      </c>
    </row>
    <row r="198" spans="1:3" x14ac:dyDescent="0.35">
      <c r="A198" s="5" t="s">
        <v>34</v>
      </c>
      <c r="B198" s="5" t="s">
        <v>32</v>
      </c>
      <c r="C198" s="5" t="s">
        <v>36</v>
      </c>
    </row>
    <row r="199" spans="1:3" x14ac:dyDescent="0.35">
      <c r="A199" s="5" t="s">
        <v>34</v>
      </c>
      <c r="B199" s="5" t="s">
        <v>32</v>
      </c>
      <c r="C199" s="5" t="s">
        <v>36</v>
      </c>
    </row>
    <row r="200" spans="1:3" x14ac:dyDescent="0.35">
      <c r="A200" s="5" t="s">
        <v>34</v>
      </c>
      <c r="B200" s="5" t="s">
        <v>32</v>
      </c>
      <c r="C200" s="5" t="s">
        <v>36</v>
      </c>
    </row>
    <row r="201" spans="1:3" x14ac:dyDescent="0.35">
      <c r="A201" s="5" t="s">
        <v>34</v>
      </c>
      <c r="B201" s="5" t="s">
        <v>32</v>
      </c>
      <c r="C201" s="5" t="s">
        <v>36</v>
      </c>
    </row>
    <row r="202" spans="1:3" x14ac:dyDescent="0.35">
      <c r="A202" s="5" t="s">
        <v>34</v>
      </c>
      <c r="B202" s="5" t="s">
        <v>32</v>
      </c>
      <c r="C202" s="5" t="s">
        <v>36</v>
      </c>
    </row>
    <row r="203" spans="1:3" x14ac:dyDescent="0.35">
      <c r="A203" s="5" t="s">
        <v>34</v>
      </c>
      <c r="B203" s="5" t="s">
        <v>32</v>
      </c>
      <c r="C203" s="5" t="s">
        <v>36</v>
      </c>
    </row>
    <row r="204" spans="1:3" x14ac:dyDescent="0.35">
      <c r="A204" s="5" t="s">
        <v>34</v>
      </c>
      <c r="B204" s="5" t="s">
        <v>32</v>
      </c>
      <c r="C204" s="5" t="s">
        <v>36</v>
      </c>
    </row>
    <row r="205" spans="1:3" x14ac:dyDescent="0.35">
      <c r="A205" s="5" t="s">
        <v>34</v>
      </c>
      <c r="B205" s="5" t="s">
        <v>32</v>
      </c>
      <c r="C205" s="5" t="s">
        <v>36</v>
      </c>
    </row>
    <row r="206" spans="1:3" x14ac:dyDescent="0.35">
      <c r="A206" s="5" t="s">
        <v>34</v>
      </c>
      <c r="B206" s="5" t="s">
        <v>32</v>
      </c>
      <c r="C206" s="5" t="s">
        <v>36</v>
      </c>
    </row>
    <row r="207" spans="1:3" x14ac:dyDescent="0.35">
      <c r="A207" s="5" t="s">
        <v>34</v>
      </c>
      <c r="B207" s="5" t="s">
        <v>32</v>
      </c>
      <c r="C207" s="5" t="s">
        <v>36</v>
      </c>
    </row>
    <row r="208" spans="1:3" x14ac:dyDescent="0.35">
      <c r="A208" s="5" t="s">
        <v>34</v>
      </c>
      <c r="B208" s="5" t="s">
        <v>32</v>
      </c>
      <c r="C208" s="5" t="s">
        <v>36</v>
      </c>
    </row>
    <row r="209" spans="1:3" x14ac:dyDescent="0.35">
      <c r="A209" s="5" t="s">
        <v>34</v>
      </c>
      <c r="B209" s="5" t="s">
        <v>32</v>
      </c>
      <c r="C209" s="5" t="s">
        <v>36</v>
      </c>
    </row>
    <row r="210" spans="1:3" x14ac:dyDescent="0.35">
      <c r="A210" s="5" t="s">
        <v>34</v>
      </c>
      <c r="B210" s="5" t="s">
        <v>32</v>
      </c>
      <c r="C210" s="5" t="s">
        <v>36</v>
      </c>
    </row>
    <row r="211" spans="1:3" x14ac:dyDescent="0.35">
      <c r="A211" s="5" t="s">
        <v>34</v>
      </c>
      <c r="B211" s="5" t="s">
        <v>32</v>
      </c>
      <c r="C211" s="5" t="s">
        <v>36</v>
      </c>
    </row>
    <row r="212" spans="1:3" x14ac:dyDescent="0.35">
      <c r="A212" s="5" t="s">
        <v>34</v>
      </c>
      <c r="B212" s="5" t="s">
        <v>32</v>
      </c>
      <c r="C212" s="5" t="s">
        <v>36</v>
      </c>
    </row>
    <row r="213" spans="1:3" x14ac:dyDescent="0.35">
      <c r="A213" s="5" t="s">
        <v>34</v>
      </c>
      <c r="B213" s="5" t="s">
        <v>32</v>
      </c>
      <c r="C213" s="5" t="s">
        <v>36</v>
      </c>
    </row>
    <row r="214" spans="1:3" x14ac:dyDescent="0.35">
      <c r="A214" s="5" t="s">
        <v>34</v>
      </c>
      <c r="B214" s="5" t="s">
        <v>32</v>
      </c>
      <c r="C214" s="5" t="s">
        <v>36</v>
      </c>
    </row>
    <row r="215" spans="1:3" x14ac:dyDescent="0.35">
      <c r="A215" s="5" t="s">
        <v>34</v>
      </c>
      <c r="B215" s="5" t="s">
        <v>32</v>
      </c>
      <c r="C215" s="5" t="s">
        <v>36</v>
      </c>
    </row>
    <row r="216" spans="1:3" x14ac:dyDescent="0.35">
      <c r="A216" s="5" t="s">
        <v>34</v>
      </c>
      <c r="B216" s="5" t="s">
        <v>32</v>
      </c>
      <c r="C216" s="5" t="s">
        <v>36</v>
      </c>
    </row>
    <row r="217" spans="1:3" x14ac:dyDescent="0.35">
      <c r="A217" s="5" t="s">
        <v>34</v>
      </c>
      <c r="B217" s="5" t="s">
        <v>32</v>
      </c>
      <c r="C217" s="5" t="s">
        <v>36</v>
      </c>
    </row>
    <row r="218" spans="1:3" x14ac:dyDescent="0.35">
      <c r="A218" s="5" t="s">
        <v>34</v>
      </c>
      <c r="B218" s="5" t="s">
        <v>32</v>
      </c>
      <c r="C218" s="5" t="s">
        <v>36</v>
      </c>
    </row>
    <row r="219" spans="1:3" x14ac:dyDescent="0.35">
      <c r="A219" s="5" t="s">
        <v>34</v>
      </c>
      <c r="B219" s="5" t="s">
        <v>32</v>
      </c>
      <c r="C219" s="5" t="s">
        <v>36</v>
      </c>
    </row>
    <row r="220" spans="1:3" x14ac:dyDescent="0.35">
      <c r="A220" s="5" t="s">
        <v>34</v>
      </c>
      <c r="B220" s="5" t="s">
        <v>32</v>
      </c>
      <c r="C220" s="5" t="s">
        <v>36</v>
      </c>
    </row>
    <row r="221" spans="1:3" x14ac:dyDescent="0.35">
      <c r="A221" s="5" t="s">
        <v>34</v>
      </c>
      <c r="B221" s="5" t="s">
        <v>32</v>
      </c>
      <c r="C221" s="5" t="s">
        <v>36</v>
      </c>
    </row>
    <row r="222" spans="1:3" x14ac:dyDescent="0.35">
      <c r="A222" s="5" t="s">
        <v>34</v>
      </c>
      <c r="B222" s="5" t="s">
        <v>32</v>
      </c>
      <c r="C222" s="5" t="s">
        <v>36</v>
      </c>
    </row>
    <row r="223" spans="1:3" x14ac:dyDescent="0.35">
      <c r="A223" s="5" t="s">
        <v>34</v>
      </c>
      <c r="B223" s="5" t="s">
        <v>32</v>
      </c>
      <c r="C223" s="5" t="s">
        <v>36</v>
      </c>
    </row>
    <row r="224" spans="1:3" x14ac:dyDescent="0.35">
      <c r="A224" s="5" t="s">
        <v>34</v>
      </c>
      <c r="B224" s="5" t="s">
        <v>32</v>
      </c>
      <c r="C224" s="5" t="s">
        <v>36</v>
      </c>
    </row>
    <row r="225" spans="1:3" x14ac:dyDescent="0.35">
      <c r="A225" s="5" t="s">
        <v>34</v>
      </c>
      <c r="B225" s="5" t="s">
        <v>32</v>
      </c>
      <c r="C225" s="5" t="s">
        <v>36</v>
      </c>
    </row>
    <row r="226" spans="1:3" x14ac:dyDescent="0.35">
      <c r="A226" s="5" t="s">
        <v>34</v>
      </c>
      <c r="B226" s="5" t="s">
        <v>32</v>
      </c>
      <c r="C226" s="5" t="s">
        <v>36</v>
      </c>
    </row>
    <row r="227" spans="1:3" x14ac:dyDescent="0.35">
      <c r="A227" s="5" t="s">
        <v>34</v>
      </c>
      <c r="B227" s="5" t="s">
        <v>32</v>
      </c>
      <c r="C227" s="5" t="s">
        <v>36</v>
      </c>
    </row>
    <row r="228" spans="1:3" x14ac:dyDescent="0.35">
      <c r="A228" s="5" t="s">
        <v>34</v>
      </c>
      <c r="B228" s="5" t="s">
        <v>32</v>
      </c>
      <c r="C228" s="5" t="s">
        <v>36</v>
      </c>
    </row>
    <row r="229" spans="1:3" x14ac:dyDescent="0.35">
      <c r="A229" s="5" t="s">
        <v>34</v>
      </c>
      <c r="B229" s="5" t="s">
        <v>32</v>
      </c>
      <c r="C229" s="5" t="s">
        <v>36</v>
      </c>
    </row>
    <row r="230" spans="1:3" x14ac:dyDescent="0.35">
      <c r="A230" s="5" t="s">
        <v>34</v>
      </c>
      <c r="B230" s="5" t="s">
        <v>32</v>
      </c>
      <c r="C230" s="5" t="s">
        <v>36</v>
      </c>
    </row>
    <row r="231" spans="1:3" x14ac:dyDescent="0.35">
      <c r="A231" s="5" t="s">
        <v>34</v>
      </c>
      <c r="B231" s="5" t="s">
        <v>32</v>
      </c>
      <c r="C231" s="5" t="s">
        <v>36</v>
      </c>
    </row>
    <row r="232" spans="1:3" x14ac:dyDescent="0.35">
      <c r="A232" s="5" t="s">
        <v>34</v>
      </c>
      <c r="B232" s="5" t="s">
        <v>32</v>
      </c>
      <c r="C232" s="5" t="s">
        <v>36</v>
      </c>
    </row>
    <row r="233" spans="1:3" x14ac:dyDescent="0.35">
      <c r="A233" s="5" t="s">
        <v>34</v>
      </c>
      <c r="B233" s="5" t="s">
        <v>32</v>
      </c>
      <c r="C233" s="5" t="s">
        <v>36</v>
      </c>
    </row>
    <row r="234" spans="1:3" x14ac:dyDescent="0.35">
      <c r="A234" s="5" t="s">
        <v>34</v>
      </c>
      <c r="B234" s="5" t="s">
        <v>32</v>
      </c>
      <c r="C234" s="5" t="s">
        <v>36</v>
      </c>
    </row>
    <row r="235" spans="1:3" x14ac:dyDescent="0.35">
      <c r="A235" s="5" t="s">
        <v>34</v>
      </c>
      <c r="B235" s="5" t="s">
        <v>32</v>
      </c>
      <c r="C235" s="5" t="s">
        <v>36</v>
      </c>
    </row>
    <row r="236" spans="1:3" x14ac:dyDescent="0.35">
      <c r="A236" s="5" t="s">
        <v>34</v>
      </c>
      <c r="B236" s="5" t="s">
        <v>32</v>
      </c>
      <c r="C236" s="5" t="s">
        <v>36</v>
      </c>
    </row>
    <row r="237" spans="1:3" x14ac:dyDescent="0.35">
      <c r="A237" s="5" t="s">
        <v>34</v>
      </c>
      <c r="B237" s="5" t="s">
        <v>32</v>
      </c>
      <c r="C237" s="5" t="s">
        <v>36</v>
      </c>
    </row>
    <row r="238" spans="1:3" x14ac:dyDescent="0.35">
      <c r="A238" s="5" t="s">
        <v>34</v>
      </c>
      <c r="B238" s="5" t="s">
        <v>32</v>
      </c>
      <c r="C238" s="5" t="s">
        <v>36</v>
      </c>
    </row>
    <row r="239" spans="1:3" x14ac:dyDescent="0.35">
      <c r="A239" s="5" t="s">
        <v>34</v>
      </c>
      <c r="B239" s="5" t="s">
        <v>32</v>
      </c>
      <c r="C239" s="5" t="s">
        <v>36</v>
      </c>
    </row>
    <row r="240" spans="1:3" x14ac:dyDescent="0.35">
      <c r="A240" s="5" t="s">
        <v>34</v>
      </c>
      <c r="B240" s="5" t="s">
        <v>32</v>
      </c>
      <c r="C240" s="5" t="s">
        <v>36</v>
      </c>
    </row>
    <row r="241" spans="1:3" x14ac:dyDescent="0.35">
      <c r="A241" s="5" t="s">
        <v>34</v>
      </c>
      <c r="B241" s="5" t="s">
        <v>32</v>
      </c>
      <c r="C241" s="5" t="s">
        <v>36</v>
      </c>
    </row>
    <row r="242" spans="1:3" x14ac:dyDescent="0.35">
      <c r="A242" s="5" t="s">
        <v>34</v>
      </c>
      <c r="B242" s="5" t="s">
        <v>32</v>
      </c>
      <c r="C242" s="5" t="s">
        <v>36</v>
      </c>
    </row>
    <row r="243" spans="1:3" x14ac:dyDescent="0.35">
      <c r="A243" s="5" t="s">
        <v>34</v>
      </c>
      <c r="B243" s="5" t="s">
        <v>32</v>
      </c>
      <c r="C243" s="5" t="s">
        <v>36</v>
      </c>
    </row>
    <row r="244" spans="1:3" x14ac:dyDescent="0.35">
      <c r="A244" s="5" t="s">
        <v>34</v>
      </c>
      <c r="B244" s="5" t="s">
        <v>32</v>
      </c>
      <c r="C244" s="5" t="s">
        <v>36</v>
      </c>
    </row>
    <row r="245" spans="1:3" x14ac:dyDescent="0.35">
      <c r="A245" s="5" t="s">
        <v>34</v>
      </c>
      <c r="B245" s="5" t="s">
        <v>32</v>
      </c>
      <c r="C245" s="5" t="s">
        <v>36</v>
      </c>
    </row>
    <row r="246" spans="1:3" x14ac:dyDescent="0.35">
      <c r="A246" s="5" t="s">
        <v>34</v>
      </c>
      <c r="B246" s="5" t="s">
        <v>32</v>
      </c>
      <c r="C246" s="5" t="s">
        <v>36</v>
      </c>
    </row>
    <row r="247" spans="1:3" x14ac:dyDescent="0.35">
      <c r="A247" s="5" t="s">
        <v>34</v>
      </c>
      <c r="B247" s="5" t="s">
        <v>32</v>
      </c>
      <c r="C247" s="5" t="s">
        <v>36</v>
      </c>
    </row>
    <row r="248" spans="1:3" x14ac:dyDescent="0.35">
      <c r="A248" s="5" t="s">
        <v>34</v>
      </c>
      <c r="B248" s="5" t="s">
        <v>32</v>
      </c>
      <c r="C248" s="5" t="s">
        <v>36</v>
      </c>
    </row>
    <row r="249" spans="1:3" x14ac:dyDescent="0.35">
      <c r="A249" s="5" t="s">
        <v>34</v>
      </c>
      <c r="B249" s="5" t="s">
        <v>32</v>
      </c>
      <c r="C249" s="5" t="s">
        <v>36</v>
      </c>
    </row>
    <row r="250" spans="1:3" x14ac:dyDescent="0.35">
      <c r="A250" s="5" t="s">
        <v>34</v>
      </c>
      <c r="B250" s="5" t="s">
        <v>32</v>
      </c>
      <c r="C250" s="5" t="s">
        <v>36</v>
      </c>
    </row>
    <row r="251" spans="1:3" x14ac:dyDescent="0.35">
      <c r="A251" s="5" t="s">
        <v>34</v>
      </c>
      <c r="B251" s="5" t="s">
        <v>32</v>
      </c>
      <c r="C251" s="5" t="s">
        <v>36</v>
      </c>
    </row>
    <row r="252" spans="1:3" x14ac:dyDescent="0.35">
      <c r="A252" s="5" t="s">
        <v>34</v>
      </c>
      <c r="B252" s="5" t="s">
        <v>32</v>
      </c>
      <c r="C252" s="5" t="s">
        <v>36</v>
      </c>
    </row>
    <row r="253" spans="1:3" x14ac:dyDescent="0.35">
      <c r="A253" s="5" t="s">
        <v>34</v>
      </c>
      <c r="B253" s="5" t="s">
        <v>32</v>
      </c>
      <c r="C253" s="5" t="s">
        <v>36</v>
      </c>
    </row>
    <row r="254" spans="1:3" x14ac:dyDescent="0.35">
      <c r="A254" s="5" t="s">
        <v>34</v>
      </c>
      <c r="B254" s="5" t="s">
        <v>32</v>
      </c>
      <c r="C254" s="5" t="s">
        <v>36</v>
      </c>
    </row>
    <row r="255" spans="1:3" x14ac:dyDescent="0.35">
      <c r="A255" s="5" t="s">
        <v>34</v>
      </c>
      <c r="B255" s="5" t="s">
        <v>32</v>
      </c>
      <c r="C255" s="5" t="s">
        <v>36</v>
      </c>
    </row>
    <row r="256" spans="1:3" x14ac:dyDescent="0.35">
      <c r="A256" s="5" t="s">
        <v>34</v>
      </c>
      <c r="B256" s="5" t="s">
        <v>32</v>
      </c>
      <c r="C256" s="5" t="s">
        <v>36</v>
      </c>
    </row>
    <row r="257" spans="1:3" x14ac:dyDescent="0.35">
      <c r="A257" s="5" t="s">
        <v>34</v>
      </c>
      <c r="B257" s="5" t="s">
        <v>32</v>
      </c>
      <c r="C257" s="5" t="s">
        <v>36</v>
      </c>
    </row>
    <row r="258" spans="1:3" x14ac:dyDescent="0.35">
      <c r="A258" s="5" t="s">
        <v>34</v>
      </c>
      <c r="B258" s="5" t="s">
        <v>32</v>
      </c>
      <c r="C258" s="5" t="s">
        <v>36</v>
      </c>
    </row>
    <row r="259" spans="1:3" x14ac:dyDescent="0.35">
      <c r="A259" s="5" t="s">
        <v>34</v>
      </c>
      <c r="B259" s="5" t="s">
        <v>32</v>
      </c>
      <c r="C259" s="5" t="s">
        <v>36</v>
      </c>
    </row>
    <row r="260" spans="1:3" x14ac:dyDescent="0.35">
      <c r="A260" s="5" t="s">
        <v>34</v>
      </c>
      <c r="B260" s="5" t="s">
        <v>32</v>
      </c>
      <c r="C260" s="5" t="s">
        <v>36</v>
      </c>
    </row>
    <row r="261" spans="1:3" x14ac:dyDescent="0.35">
      <c r="A261" s="5" t="s">
        <v>34</v>
      </c>
      <c r="B261" s="5" t="s">
        <v>32</v>
      </c>
      <c r="C261" s="5" t="s">
        <v>36</v>
      </c>
    </row>
    <row r="262" spans="1:3" x14ac:dyDescent="0.35">
      <c r="A262" s="5" t="s">
        <v>34</v>
      </c>
      <c r="B262" s="5" t="s">
        <v>32</v>
      </c>
      <c r="C262" s="5" t="s">
        <v>36</v>
      </c>
    </row>
    <row r="263" spans="1:3" x14ac:dyDescent="0.35">
      <c r="A263" s="5" t="s">
        <v>34</v>
      </c>
      <c r="B263" s="5" t="s">
        <v>32</v>
      </c>
      <c r="C263" s="5" t="s">
        <v>36</v>
      </c>
    </row>
    <row r="264" spans="1:3" x14ac:dyDescent="0.35">
      <c r="A264" s="5" t="s">
        <v>34</v>
      </c>
      <c r="B264" s="5" t="s">
        <v>32</v>
      </c>
      <c r="C264" s="5" t="s">
        <v>36</v>
      </c>
    </row>
    <row r="265" spans="1:3" x14ac:dyDescent="0.35">
      <c r="A265" s="5" t="s">
        <v>34</v>
      </c>
      <c r="B265" s="5" t="s">
        <v>35</v>
      </c>
      <c r="C265" s="5" t="s">
        <v>36</v>
      </c>
    </row>
    <row r="266" spans="1:3" x14ac:dyDescent="0.35">
      <c r="A266" s="5" t="s">
        <v>34</v>
      </c>
      <c r="B266" s="5" t="s">
        <v>35</v>
      </c>
      <c r="C266" s="5" t="s">
        <v>36</v>
      </c>
    </row>
    <row r="267" spans="1:3" x14ac:dyDescent="0.35">
      <c r="A267" s="5" t="s">
        <v>34</v>
      </c>
      <c r="B267" s="5" t="s">
        <v>35</v>
      </c>
      <c r="C267" s="5" t="s">
        <v>36</v>
      </c>
    </row>
    <row r="268" spans="1:3" x14ac:dyDescent="0.35">
      <c r="A268" s="5" t="s">
        <v>34</v>
      </c>
      <c r="B268" s="5" t="s">
        <v>35</v>
      </c>
      <c r="C268" s="5" t="s">
        <v>36</v>
      </c>
    </row>
    <row r="269" spans="1:3" x14ac:dyDescent="0.35">
      <c r="A269" s="5" t="s">
        <v>34</v>
      </c>
      <c r="B269" s="5" t="s">
        <v>35</v>
      </c>
      <c r="C269" s="5" t="s">
        <v>36</v>
      </c>
    </row>
    <row r="270" spans="1:3" x14ac:dyDescent="0.35">
      <c r="A270" s="5" t="s">
        <v>34</v>
      </c>
      <c r="B270" s="5" t="s">
        <v>35</v>
      </c>
      <c r="C270" s="5" t="s">
        <v>36</v>
      </c>
    </row>
    <row r="271" spans="1:3" x14ac:dyDescent="0.35">
      <c r="A271" s="5" t="s">
        <v>34</v>
      </c>
      <c r="B271" s="5" t="s">
        <v>35</v>
      </c>
      <c r="C271" s="5" t="s">
        <v>36</v>
      </c>
    </row>
    <row r="272" spans="1:3" x14ac:dyDescent="0.35">
      <c r="A272" s="5" t="s">
        <v>34</v>
      </c>
      <c r="B272" s="5" t="s">
        <v>35</v>
      </c>
      <c r="C272" s="5" t="s">
        <v>36</v>
      </c>
    </row>
    <row r="273" spans="1:3" x14ac:dyDescent="0.35">
      <c r="A273" s="5" t="s">
        <v>34</v>
      </c>
      <c r="B273" s="5" t="s">
        <v>35</v>
      </c>
      <c r="C273" s="5" t="s">
        <v>36</v>
      </c>
    </row>
    <row r="274" spans="1:3" x14ac:dyDescent="0.35">
      <c r="A274" s="5" t="s">
        <v>34</v>
      </c>
      <c r="B274" s="5" t="s">
        <v>35</v>
      </c>
      <c r="C274" s="5" t="s">
        <v>36</v>
      </c>
    </row>
    <row r="275" spans="1:3" x14ac:dyDescent="0.35">
      <c r="A275" s="5" t="s">
        <v>34</v>
      </c>
      <c r="B275" s="5" t="s">
        <v>35</v>
      </c>
      <c r="C275" s="5" t="s">
        <v>33</v>
      </c>
    </row>
    <row r="276" spans="1:3" x14ac:dyDescent="0.35">
      <c r="A276" s="5" t="s">
        <v>34</v>
      </c>
      <c r="B276" s="5" t="s">
        <v>35</v>
      </c>
      <c r="C276" s="5" t="s">
        <v>33</v>
      </c>
    </row>
    <row r="277" spans="1:3" x14ac:dyDescent="0.35">
      <c r="A277" s="5" t="s">
        <v>34</v>
      </c>
      <c r="B277" s="5" t="s">
        <v>35</v>
      </c>
      <c r="C277" s="5" t="s">
        <v>33</v>
      </c>
    </row>
    <row r="278" spans="1:3" x14ac:dyDescent="0.35">
      <c r="A278" s="5" t="s">
        <v>34</v>
      </c>
      <c r="B278" s="5" t="s">
        <v>35</v>
      </c>
      <c r="C278" s="5" t="s">
        <v>33</v>
      </c>
    </row>
    <row r="279" spans="1:3" x14ac:dyDescent="0.35">
      <c r="A279" s="5" t="s">
        <v>34</v>
      </c>
      <c r="B279" s="5" t="s">
        <v>35</v>
      </c>
      <c r="C279" s="5" t="s">
        <v>33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B2:F8"/>
  <sheetViews>
    <sheetView showGridLines="0" workbookViewId="0">
      <selection activeCell="E10" sqref="E10"/>
    </sheetView>
  </sheetViews>
  <sheetFormatPr defaultRowHeight="14.5" x14ac:dyDescent="0.35"/>
  <cols>
    <col min="2" max="2" width="7.7265625" bestFit="1" customWidth="1"/>
    <col min="3" max="3" width="11.54296875" bestFit="1" customWidth="1"/>
  </cols>
  <sheetData>
    <row r="2" spans="2:6" x14ac:dyDescent="0.35">
      <c r="B2" t="s">
        <v>45</v>
      </c>
      <c r="C2" t="s">
        <v>46</v>
      </c>
      <c r="F2" t="s">
        <v>128</v>
      </c>
    </row>
    <row r="3" spans="2:6" x14ac:dyDescent="0.35">
      <c r="B3">
        <v>0</v>
      </c>
      <c r="C3">
        <v>45</v>
      </c>
    </row>
    <row r="4" spans="2:6" x14ac:dyDescent="0.35">
      <c r="B4">
        <v>5</v>
      </c>
      <c r="C4">
        <v>42</v>
      </c>
    </row>
    <row r="5" spans="2:6" x14ac:dyDescent="0.35">
      <c r="B5">
        <v>10</v>
      </c>
      <c r="C5">
        <v>33</v>
      </c>
    </row>
    <row r="6" spans="2:6" x14ac:dyDescent="0.35">
      <c r="B6">
        <v>15</v>
      </c>
      <c r="C6">
        <v>31</v>
      </c>
    </row>
    <row r="7" spans="2:6" ht="15" thickBot="1" x14ac:dyDescent="0.4">
      <c r="B7">
        <v>20</v>
      </c>
      <c r="C7">
        <v>29</v>
      </c>
    </row>
    <row r="8" spans="2:6" ht="15" thickBot="1" x14ac:dyDescent="0.4">
      <c r="B8" s="29">
        <f>+AVERAGE(B3:B7)</f>
        <v>10</v>
      </c>
      <c r="C8" s="29">
        <f>+AVERAGE(C3:C7)</f>
        <v>36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00FF"/>
  </sheetPr>
  <dimension ref="B7:N19"/>
  <sheetViews>
    <sheetView showGridLines="0" topLeftCell="A4" workbookViewId="0">
      <selection activeCell="D21" sqref="D21"/>
    </sheetView>
  </sheetViews>
  <sheetFormatPr defaultRowHeight="14.5" x14ac:dyDescent="0.35"/>
  <cols>
    <col min="2" max="2" width="7.7265625" bestFit="1" customWidth="1"/>
    <col min="3" max="3" width="11.54296875" bestFit="1" customWidth="1"/>
    <col min="6" max="6" width="10.54296875" bestFit="1" customWidth="1"/>
  </cols>
  <sheetData>
    <row r="7" spans="2:6" ht="16.5" x14ac:dyDescent="0.45">
      <c r="B7" t="s">
        <v>45</v>
      </c>
      <c r="C7" t="s">
        <v>46</v>
      </c>
      <c r="D7" s="24" t="s">
        <v>53</v>
      </c>
      <c r="E7" s="24" t="s">
        <v>54</v>
      </c>
      <c r="F7" t="s">
        <v>55</v>
      </c>
    </row>
    <row r="8" spans="2:6" x14ac:dyDescent="0.35">
      <c r="B8">
        <v>0</v>
      </c>
      <c r="C8">
        <v>45</v>
      </c>
      <c r="D8" s="24">
        <f>+B8-$B$13</f>
        <v>-10</v>
      </c>
      <c r="E8" s="24">
        <f>+C8-$C$13</f>
        <v>9</v>
      </c>
      <c r="F8">
        <f>+D8*E8</f>
        <v>-90</v>
      </c>
    </row>
    <row r="9" spans="2:6" x14ac:dyDescent="0.35">
      <c r="B9">
        <v>5</v>
      </c>
      <c r="C9">
        <v>42</v>
      </c>
      <c r="D9" s="24">
        <f t="shared" ref="D9:D12" si="0">+B9-$B$13</f>
        <v>-5</v>
      </c>
      <c r="E9" s="24">
        <f t="shared" ref="E9:E12" si="1">+C9-$C$13</f>
        <v>6</v>
      </c>
      <c r="F9">
        <f t="shared" ref="F9:F12" si="2">+D9*E9</f>
        <v>-30</v>
      </c>
    </row>
    <row r="10" spans="2:6" x14ac:dyDescent="0.35">
      <c r="B10">
        <v>10</v>
      </c>
      <c r="C10">
        <v>33</v>
      </c>
      <c r="D10" s="24">
        <f t="shared" si="0"/>
        <v>0</v>
      </c>
      <c r="E10" s="24">
        <f t="shared" si="1"/>
        <v>-3</v>
      </c>
      <c r="F10">
        <f t="shared" si="2"/>
        <v>0</v>
      </c>
    </row>
    <row r="11" spans="2:6" x14ac:dyDescent="0.35">
      <c r="B11">
        <v>15</v>
      </c>
      <c r="C11">
        <v>31</v>
      </c>
      <c r="D11" s="24">
        <f t="shared" si="0"/>
        <v>5</v>
      </c>
      <c r="E11" s="24">
        <f t="shared" si="1"/>
        <v>-5</v>
      </c>
      <c r="F11">
        <f t="shared" si="2"/>
        <v>-25</v>
      </c>
    </row>
    <row r="12" spans="2:6" ht="15" thickBot="1" x14ac:dyDescent="0.4">
      <c r="B12">
        <v>20</v>
      </c>
      <c r="C12">
        <v>29</v>
      </c>
      <c r="D12" s="24">
        <f t="shared" si="0"/>
        <v>10</v>
      </c>
      <c r="E12" s="24">
        <f t="shared" si="1"/>
        <v>-7</v>
      </c>
      <c r="F12">
        <f t="shared" si="2"/>
        <v>-70</v>
      </c>
    </row>
    <row r="13" spans="2:6" ht="15" thickBot="1" x14ac:dyDescent="0.4">
      <c r="B13" s="29">
        <f>+AVERAGE(B8:B12)</f>
        <v>10</v>
      </c>
      <c r="C13" s="29">
        <f>+AVERAGE(C8:C12)</f>
        <v>36</v>
      </c>
      <c r="D13" s="29"/>
      <c r="E13" s="29"/>
      <c r="F13" s="30">
        <f>+SUM(F8:F12)</f>
        <v>-215</v>
      </c>
    </row>
    <row r="14" spans="2:6" s="23" customFormat="1" x14ac:dyDescent="0.35">
      <c r="B14" s="36"/>
      <c r="C14" s="36"/>
      <c r="D14" s="36"/>
      <c r="E14" s="36"/>
      <c r="F14" s="36"/>
    </row>
    <row r="15" spans="2:6" s="23" customFormat="1" x14ac:dyDescent="0.35">
      <c r="B15" s="36"/>
      <c r="C15" s="36"/>
      <c r="D15" s="36"/>
      <c r="E15" s="36"/>
      <c r="F15" s="36"/>
    </row>
    <row r="16" spans="2:6" s="23" customFormat="1" x14ac:dyDescent="0.35">
      <c r="B16" s="11">
        <f>+F13/(COUNT(B8:B12)-1)</f>
        <v>-53.75</v>
      </c>
      <c r="C16"/>
      <c r="D16" s="25">
        <f>+_xlfn.COVARIANCE.S(B8:B12,C8:C12)</f>
        <v>-53.75</v>
      </c>
      <c r="E16"/>
      <c r="F16" s="36"/>
    </row>
    <row r="17" spans="2:14" x14ac:dyDescent="0.35">
      <c r="F17" s="28"/>
    </row>
    <row r="19" spans="2:14" ht="49" customHeight="1" x14ac:dyDescent="0.35">
      <c r="B19" s="56" t="s">
        <v>56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8"/>
    </row>
  </sheetData>
  <mergeCells count="1">
    <mergeCell ref="B19:N19"/>
  </mergeCells>
  <pageMargins left="0.7" right="0.7" top="0.75" bottom="0.75" header="0.3" footer="0.3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00FF"/>
  </sheetPr>
  <dimension ref="B2:H17"/>
  <sheetViews>
    <sheetView showGridLines="0" workbookViewId="0">
      <selection activeCell="D19" sqref="D19"/>
    </sheetView>
  </sheetViews>
  <sheetFormatPr defaultRowHeight="14.5" x14ac:dyDescent="0.35"/>
  <cols>
    <col min="2" max="6" width="14.90625" customWidth="1"/>
  </cols>
  <sheetData>
    <row r="2" spans="2:8" x14ac:dyDescent="0.35">
      <c r="G2" t="s">
        <v>66</v>
      </c>
    </row>
    <row r="6" spans="2:8" ht="16.5" x14ac:dyDescent="0.45">
      <c r="B6" s="24" t="s">
        <v>45</v>
      </c>
      <c r="C6" s="24" t="s">
        <v>46</v>
      </c>
      <c r="D6" s="24" t="s">
        <v>53</v>
      </c>
      <c r="E6" s="24" t="s">
        <v>54</v>
      </c>
      <c r="F6" s="24" t="s">
        <v>55</v>
      </c>
    </row>
    <row r="7" spans="2:8" x14ac:dyDescent="0.35">
      <c r="B7" s="24">
        <v>0</v>
      </c>
      <c r="C7" s="24">
        <v>45</v>
      </c>
      <c r="D7" s="24">
        <f>+B7-$B$12</f>
        <v>-10</v>
      </c>
      <c r="E7" s="24">
        <f>+C7-$C$12</f>
        <v>9</v>
      </c>
      <c r="F7" s="24">
        <f>+D7*E7</f>
        <v>-90</v>
      </c>
    </row>
    <row r="8" spans="2:8" x14ac:dyDescent="0.35">
      <c r="B8" s="24">
        <v>5</v>
      </c>
      <c r="C8" s="24">
        <v>42</v>
      </c>
      <c r="D8" s="24">
        <f>+B8-$B$12</f>
        <v>-5</v>
      </c>
      <c r="E8" s="24">
        <f>+C8-$C$12</f>
        <v>6</v>
      </c>
      <c r="F8" s="24">
        <f t="shared" ref="F8:F11" si="0">+D8*E8</f>
        <v>-30</v>
      </c>
    </row>
    <row r="9" spans="2:8" x14ac:dyDescent="0.35">
      <c r="B9" s="24">
        <v>10</v>
      </c>
      <c r="C9" s="24">
        <v>33</v>
      </c>
      <c r="D9" s="24">
        <f>+B9-$B$12</f>
        <v>0</v>
      </c>
      <c r="E9" s="24">
        <f>+C9-$C$12</f>
        <v>-3</v>
      </c>
      <c r="F9" s="24">
        <f t="shared" si="0"/>
        <v>0</v>
      </c>
    </row>
    <row r="10" spans="2:8" x14ac:dyDescent="0.35">
      <c r="B10" s="24">
        <v>15</v>
      </c>
      <c r="C10" s="24">
        <v>31</v>
      </c>
      <c r="D10" s="24">
        <f>+B10-$B$12</f>
        <v>5</v>
      </c>
      <c r="E10" s="24">
        <f>+C10-$C$12</f>
        <v>-5</v>
      </c>
      <c r="F10" s="24">
        <f t="shared" si="0"/>
        <v>-25</v>
      </c>
    </row>
    <row r="11" spans="2:8" ht="15" thickBot="1" x14ac:dyDescent="0.4">
      <c r="B11" s="24">
        <v>20</v>
      </c>
      <c r="C11" s="24">
        <v>29</v>
      </c>
      <c r="D11" s="24">
        <f>+B11-$B$12</f>
        <v>10</v>
      </c>
      <c r="E11" s="24">
        <f>+C11-$C$12</f>
        <v>-7</v>
      </c>
      <c r="F11" s="24">
        <f t="shared" si="0"/>
        <v>-70</v>
      </c>
    </row>
    <row r="12" spans="2:8" ht="15" thickBot="1" x14ac:dyDescent="0.4">
      <c r="B12" s="33">
        <f>+AVERAGE(B7:B11)</f>
        <v>10</v>
      </c>
      <c r="C12" s="33">
        <f>+AVERAGE(C7:C11)</f>
        <v>36</v>
      </c>
      <c r="D12" s="33"/>
      <c r="E12" s="33"/>
      <c r="F12" s="34">
        <f>+SUM(F7:F11)</f>
        <v>-215</v>
      </c>
      <c r="H12" s="11">
        <f>+F12/4</f>
        <v>-53.75</v>
      </c>
    </row>
    <row r="14" spans="2:8" x14ac:dyDescent="0.35">
      <c r="B14" t="s">
        <v>49</v>
      </c>
      <c r="C14">
        <f>+_xlfn.STDEV.S(B7:B11)</f>
        <v>7.9056941504209481</v>
      </c>
      <c r="D14">
        <f>+SQRT(_xlfn.VAR.S(B7:B11))</f>
        <v>7.9056941504209481</v>
      </c>
    </row>
    <row r="15" spans="2:8" x14ac:dyDescent="0.35">
      <c r="B15" t="s">
        <v>50</v>
      </c>
      <c r="C15">
        <f>+_xlfn.STDEV.S(C7:C11)</f>
        <v>7.0710678118654755</v>
      </c>
      <c r="D15">
        <f>+SQRT(_xlfn.VAR.S(C7:C11))</f>
        <v>7.0710678118654755</v>
      </c>
    </row>
    <row r="17" spans="2:6" x14ac:dyDescent="0.35">
      <c r="B17" t="s">
        <v>51</v>
      </c>
      <c r="C17" s="11">
        <f>+H12/(C14*C15)</f>
        <v>-0.96150923032490954</v>
      </c>
      <c r="F17" s="25">
        <f>+PEARSON(B7:B11,C7:C11)</f>
        <v>-0.96150923032490954</v>
      </c>
    </row>
  </sheetData>
  <pageMargins left="0.7" right="0.7" top="0.75" bottom="0.75" header="0.3" footer="0.3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00FF"/>
  </sheetPr>
  <dimension ref="B2:C7"/>
  <sheetViews>
    <sheetView showGridLines="0" workbookViewId="0">
      <selection activeCell="L1" sqref="L1"/>
    </sheetView>
  </sheetViews>
  <sheetFormatPr defaultRowHeight="14.5" x14ac:dyDescent="0.35"/>
  <cols>
    <col min="2" max="2" width="7.7265625" bestFit="1" customWidth="1"/>
    <col min="3" max="3" width="11.54296875" bestFit="1" customWidth="1"/>
  </cols>
  <sheetData>
    <row r="2" spans="2:3" x14ac:dyDescent="0.35">
      <c r="B2" t="s">
        <v>45</v>
      </c>
      <c r="C2" t="s">
        <v>46</v>
      </c>
    </row>
    <row r="3" spans="2:3" x14ac:dyDescent="0.35">
      <c r="B3">
        <v>0</v>
      </c>
      <c r="C3">
        <v>45</v>
      </c>
    </row>
    <row r="4" spans="2:3" x14ac:dyDescent="0.35">
      <c r="B4">
        <v>5</v>
      </c>
      <c r="C4">
        <v>42</v>
      </c>
    </row>
    <row r="5" spans="2:3" x14ac:dyDescent="0.35">
      <c r="B5">
        <v>10</v>
      </c>
      <c r="C5">
        <v>33</v>
      </c>
    </row>
    <row r="6" spans="2:3" x14ac:dyDescent="0.35">
      <c r="B6">
        <v>15</v>
      </c>
      <c r="C6">
        <v>31</v>
      </c>
    </row>
    <row r="7" spans="2:3" x14ac:dyDescent="0.35">
      <c r="B7">
        <v>20</v>
      </c>
      <c r="C7">
        <v>29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00FF"/>
  </sheetPr>
  <dimension ref="A2:J202"/>
  <sheetViews>
    <sheetView tabSelected="1" zoomScale="115" zoomScaleNormal="115" workbookViewId="0">
      <selection activeCell="B1" sqref="B1"/>
    </sheetView>
  </sheetViews>
  <sheetFormatPr defaultColWidth="9.1796875" defaultRowHeight="14.5" x14ac:dyDescent="0.35"/>
  <cols>
    <col min="1" max="1" width="9.1796875" style="40"/>
    <col min="2" max="2" width="11.81640625" style="40" bestFit="1" customWidth="1"/>
    <col min="3" max="3" width="10.81640625" style="40" bestFit="1" customWidth="1"/>
    <col min="4" max="4" width="16.7265625" style="40" bestFit="1" customWidth="1"/>
    <col min="5" max="5" width="15.26953125" style="40" bestFit="1" customWidth="1"/>
    <col min="6" max="6" width="11.7265625" style="40" bestFit="1" customWidth="1"/>
    <col min="7" max="7" width="9.1796875" style="40"/>
    <col min="8" max="8" width="11.81640625" style="40" customWidth="1"/>
    <col min="9" max="9" width="13.54296875" style="40" customWidth="1"/>
    <col min="10" max="10" width="9.81640625" style="40" customWidth="1"/>
    <col min="11" max="16384" width="9.1796875" style="40"/>
  </cols>
  <sheetData>
    <row r="2" spans="1:10" ht="46.5" x14ac:dyDescent="0.35">
      <c r="A2" s="3" t="s">
        <v>67</v>
      </c>
      <c r="B2" s="3" t="s">
        <v>68</v>
      </c>
      <c r="C2" s="3" t="s">
        <v>69</v>
      </c>
      <c r="D2" s="3" t="s">
        <v>70</v>
      </c>
      <c r="E2" s="3" t="s">
        <v>71</v>
      </c>
      <c r="F2" s="3" t="s">
        <v>72</v>
      </c>
      <c r="G2" s="3" t="s">
        <v>73</v>
      </c>
      <c r="H2" s="3" t="s">
        <v>74</v>
      </c>
      <c r="I2" s="3" t="s">
        <v>1</v>
      </c>
      <c r="J2" s="3" t="s">
        <v>75</v>
      </c>
    </row>
    <row r="3" spans="1:10" x14ac:dyDescent="0.35">
      <c r="A3" s="2">
        <v>1</v>
      </c>
      <c r="B3" s="41">
        <v>42146</v>
      </c>
      <c r="C3" s="2" t="s">
        <v>69</v>
      </c>
      <c r="D3" s="2" t="s">
        <v>76</v>
      </c>
      <c r="E3" s="2" t="s">
        <v>77</v>
      </c>
      <c r="F3" s="42">
        <v>22.95</v>
      </c>
      <c r="G3" s="2">
        <v>2</v>
      </c>
      <c r="H3" s="42">
        <v>45.9</v>
      </c>
      <c r="I3" s="2" t="s">
        <v>2</v>
      </c>
      <c r="J3" s="2">
        <v>21</v>
      </c>
    </row>
    <row r="4" spans="1:10" x14ac:dyDescent="0.35">
      <c r="A4" s="2">
        <v>2</v>
      </c>
      <c r="B4" s="41">
        <v>42184</v>
      </c>
      <c r="C4" s="2" t="s">
        <v>69</v>
      </c>
      <c r="D4" s="2" t="s">
        <v>76</v>
      </c>
      <c r="E4" s="2" t="s">
        <v>77</v>
      </c>
      <c r="F4" s="42">
        <v>19.95</v>
      </c>
      <c r="G4" s="2">
        <v>1</v>
      </c>
      <c r="H4" s="42">
        <v>19.95</v>
      </c>
      <c r="I4" s="2" t="s">
        <v>3</v>
      </c>
      <c r="J4" s="2">
        <v>57</v>
      </c>
    </row>
    <row r="5" spans="1:10" x14ac:dyDescent="0.35">
      <c r="A5" s="2">
        <v>3</v>
      </c>
      <c r="B5" s="41">
        <v>42313</v>
      </c>
      <c r="C5" s="2" t="s">
        <v>78</v>
      </c>
      <c r="D5" s="2" t="s">
        <v>76</v>
      </c>
      <c r="E5" s="2" t="s">
        <v>79</v>
      </c>
      <c r="F5" s="42">
        <v>21.95</v>
      </c>
      <c r="G5" s="2">
        <v>1</v>
      </c>
      <c r="H5" s="42">
        <v>21.95</v>
      </c>
      <c r="I5" s="2" t="s">
        <v>4</v>
      </c>
      <c r="J5" s="2">
        <v>25</v>
      </c>
    </row>
    <row r="6" spans="1:10" x14ac:dyDescent="0.35">
      <c r="A6" s="2">
        <v>4</v>
      </c>
      <c r="B6" s="41">
        <v>42247</v>
      </c>
      <c r="C6" s="2" t="s">
        <v>78</v>
      </c>
      <c r="D6" s="2" t="s">
        <v>80</v>
      </c>
      <c r="E6" s="2" t="s">
        <v>77</v>
      </c>
      <c r="F6" s="42">
        <v>19.95</v>
      </c>
      <c r="G6" s="2">
        <v>1</v>
      </c>
      <c r="H6" s="42">
        <v>19.95</v>
      </c>
      <c r="I6" s="2" t="s">
        <v>3</v>
      </c>
      <c r="J6" s="2">
        <v>38</v>
      </c>
    </row>
    <row r="7" spans="1:10" x14ac:dyDescent="0.35">
      <c r="A7" s="2">
        <v>5</v>
      </c>
      <c r="B7" s="41">
        <v>42154</v>
      </c>
      <c r="C7" s="2" t="s">
        <v>69</v>
      </c>
      <c r="D7" s="2" t="s">
        <v>81</v>
      </c>
      <c r="E7" s="2" t="s">
        <v>77</v>
      </c>
      <c r="F7" s="42">
        <v>19.95</v>
      </c>
      <c r="G7" s="2">
        <v>4</v>
      </c>
      <c r="H7" s="42">
        <v>79.8</v>
      </c>
      <c r="I7" s="2" t="s">
        <v>3</v>
      </c>
      <c r="J7" s="2">
        <v>22</v>
      </c>
    </row>
    <row r="8" spans="1:10" x14ac:dyDescent="0.35">
      <c r="A8" s="2">
        <v>6</v>
      </c>
      <c r="B8" s="41">
        <v>42282</v>
      </c>
      <c r="C8" s="2" t="s">
        <v>69</v>
      </c>
      <c r="D8" s="2" t="s">
        <v>82</v>
      </c>
      <c r="E8" s="2" t="s">
        <v>5</v>
      </c>
      <c r="F8" s="42">
        <v>19.95</v>
      </c>
      <c r="G8" s="2">
        <v>4</v>
      </c>
      <c r="H8" s="42">
        <v>79.8</v>
      </c>
      <c r="I8" s="2" t="s">
        <v>3</v>
      </c>
      <c r="J8" s="2">
        <v>29</v>
      </c>
    </row>
    <row r="9" spans="1:10" x14ac:dyDescent="0.35">
      <c r="A9" s="2">
        <v>7</v>
      </c>
      <c r="B9" s="41">
        <v>42085</v>
      </c>
      <c r="C9" s="2" t="s">
        <v>69</v>
      </c>
      <c r="D9" s="2" t="s">
        <v>81</v>
      </c>
      <c r="E9" s="2" t="s">
        <v>77</v>
      </c>
      <c r="F9" s="42">
        <v>19.95</v>
      </c>
      <c r="G9" s="2">
        <v>3</v>
      </c>
      <c r="H9" s="42">
        <v>59.849999999999994</v>
      </c>
      <c r="I9" s="2" t="s">
        <v>3</v>
      </c>
      <c r="J9" s="2">
        <v>18</v>
      </c>
    </row>
    <row r="10" spans="1:10" x14ac:dyDescent="0.35">
      <c r="A10" s="2">
        <v>8</v>
      </c>
      <c r="B10" s="41">
        <v>42169</v>
      </c>
      <c r="C10" s="2" t="s">
        <v>78</v>
      </c>
      <c r="D10" s="2" t="s">
        <v>83</v>
      </c>
      <c r="E10" s="2" t="s">
        <v>77</v>
      </c>
      <c r="F10" s="42">
        <v>19.95</v>
      </c>
      <c r="G10" s="2">
        <v>7</v>
      </c>
      <c r="H10" s="42">
        <v>139.65</v>
      </c>
      <c r="I10" s="2" t="s">
        <v>3</v>
      </c>
      <c r="J10" s="2">
        <v>64</v>
      </c>
    </row>
    <row r="11" spans="1:10" x14ac:dyDescent="0.35">
      <c r="A11" s="2">
        <v>9</v>
      </c>
      <c r="B11" s="41">
        <v>42133</v>
      </c>
      <c r="C11" s="2" t="s">
        <v>78</v>
      </c>
      <c r="D11" s="2" t="s">
        <v>80</v>
      </c>
      <c r="E11" s="2" t="s">
        <v>77</v>
      </c>
      <c r="F11" s="42">
        <v>19.95</v>
      </c>
      <c r="G11" s="2">
        <v>6</v>
      </c>
      <c r="H11" s="42">
        <v>119.69999999999999</v>
      </c>
      <c r="I11" s="2" t="s">
        <v>3</v>
      </c>
      <c r="J11" s="2">
        <v>27</v>
      </c>
    </row>
    <row r="12" spans="1:10" x14ac:dyDescent="0.35">
      <c r="A12" s="2">
        <v>10</v>
      </c>
      <c r="B12" s="41">
        <v>42244</v>
      </c>
      <c r="C12" s="2" t="s">
        <v>78</v>
      </c>
      <c r="D12" s="2" t="s">
        <v>81</v>
      </c>
      <c r="E12" s="2" t="s">
        <v>77</v>
      </c>
      <c r="F12" s="42">
        <v>21.95</v>
      </c>
      <c r="G12" s="2">
        <v>2</v>
      </c>
      <c r="H12" s="42">
        <v>43.9</v>
      </c>
      <c r="I12" s="2" t="s">
        <v>4</v>
      </c>
      <c r="J12" s="2">
        <v>22</v>
      </c>
    </row>
    <row r="13" spans="1:10" x14ac:dyDescent="0.35">
      <c r="A13" s="2">
        <v>11</v>
      </c>
      <c r="B13" s="41">
        <v>42338</v>
      </c>
      <c r="C13" s="2" t="s">
        <v>69</v>
      </c>
      <c r="D13" s="2" t="s">
        <v>82</v>
      </c>
      <c r="E13" s="2" t="s">
        <v>84</v>
      </c>
      <c r="F13" s="42">
        <v>21.95</v>
      </c>
      <c r="G13" s="2">
        <v>2</v>
      </c>
      <c r="H13" s="42">
        <v>43.9</v>
      </c>
      <c r="I13" s="2" t="s">
        <v>4</v>
      </c>
      <c r="J13" s="2">
        <v>39</v>
      </c>
    </row>
    <row r="14" spans="1:10" x14ac:dyDescent="0.35">
      <c r="A14" s="2">
        <v>12</v>
      </c>
      <c r="B14" s="41">
        <v>42260</v>
      </c>
      <c r="C14" s="2" t="s">
        <v>78</v>
      </c>
      <c r="D14" s="2" t="s">
        <v>76</v>
      </c>
      <c r="E14" s="2" t="s">
        <v>84</v>
      </c>
      <c r="F14" s="42">
        <v>19.95</v>
      </c>
      <c r="G14" s="2">
        <v>5</v>
      </c>
      <c r="H14" s="42">
        <v>99.75</v>
      </c>
      <c r="I14" s="2" t="s">
        <v>3</v>
      </c>
      <c r="J14" s="2">
        <v>61</v>
      </c>
    </row>
    <row r="15" spans="1:10" x14ac:dyDescent="0.35">
      <c r="A15" s="2">
        <v>13</v>
      </c>
      <c r="B15" s="41">
        <v>42300</v>
      </c>
      <c r="C15" s="2" t="s">
        <v>78</v>
      </c>
      <c r="D15" s="2" t="s">
        <v>81</v>
      </c>
      <c r="E15" s="2" t="s">
        <v>84</v>
      </c>
      <c r="F15" s="42">
        <v>22.95</v>
      </c>
      <c r="G15" s="2">
        <v>5</v>
      </c>
      <c r="H15" s="42">
        <v>114.75</v>
      </c>
      <c r="I15" s="2" t="s">
        <v>2</v>
      </c>
      <c r="J15" s="2">
        <v>18</v>
      </c>
    </row>
    <row r="16" spans="1:10" x14ac:dyDescent="0.35">
      <c r="A16" s="2">
        <v>14</v>
      </c>
      <c r="B16" s="41">
        <v>42266</v>
      </c>
      <c r="C16" s="2" t="s">
        <v>78</v>
      </c>
      <c r="D16" s="2" t="s">
        <v>82</v>
      </c>
      <c r="E16" s="2" t="s">
        <v>77</v>
      </c>
      <c r="F16" s="42">
        <v>22.95</v>
      </c>
      <c r="G16" s="2">
        <v>4</v>
      </c>
      <c r="H16" s="42">
        <v>91.8</v>
      </c>
      <c r="I16" s="2" t="s">
        <v>2</v>
      </c>
      <c r="J16" s="2">
        <v>22</v>
      </c>
    </row>
    <row r="17" spans="1:10" x14ac:dyDescent="0.35">
      <c r="A17" s="2">
        <v>15</v>
      </c>
      <c r="B17" s="41">
        <v>42267</v>
      </c>
      <c r="C17" s="2" t="s">
        <v>78</v>
      </c>
      <c r="D17" s="2" t="s">
        <v>80</v>
      </c>
      <c r="E17" s="2" t="s">
        <v>84</v>
      </c>
      <c r="F17" s="42">
        <v>22.95</v>
      </c>
      <c r="G17" s="2">
        <v>5</v>
      </c>
      <c r="H17" s="42">
        <v>114.75</v>
      </c>
      <c r="I17" s="2" t="s">
        <v>2</v>
      </c>
      <c r="J17" s="2">
        <v>52</v>
      </c>
    </row>
    <row r="18" spans="1:10" x14ac:dyDescent="0.35">
      <c r="A18" s="2">
        <v>16</v>
      </c>
      <c r="B18" s="41">
        <v>42022</v>
      </c>
      <c r="C18" s="2" t="s">
        <v>69</v>
      </c>
      <c r="D18" s="2" t="s">
        <v>81</v>
      </c>
      <c r="E18" s="2" t="s">
        <v>77</v>
      </c>
      <c r="F18" s="42">
        <v>22.95</v>
      </c>
      <c r="G18" s="2">
        <v>1</v>
      </c>
      <c r="H18" s="42">
        <v>22.95</v>
      </c>
      <c r="I18" s="2" t="s">
        <v>2</v>
      </c>
      <c r="J18" s="2">
        <v>22</v>
      </c>
    </row>
    <row r="19" spans="1:10" x14ac:dyDescent="0.35">
      <c r="A19" s="2">
        <v>17</v>
      </c>
      <c r="B19" s="41">
        <v>42213</v>
      </c>
      <c r="C19" s="2" t="s">
        <v>78</v>
      </c>
      <c r="D19" s="2" t="s">
        <v>83</v>
      </c>
      <c r="E19" s="2" t="s">
        <v>77</v>
      </c>
      <c r="F19" s="42">
        <v>24.95</v>
      </c>
      <c r="G19" s="2">
        <v>5</v>
      </c>
      <c r="H19" s="42">
        <v>124.75</v>
      </c>
      <c r="I19" s="2" t="s">
        <v>6</v>
      </c>
      <c r="J19" s="2">
        <v>18</v>
      </c>
    </row>
    <row r="20" spans="1:10" x14ac:dyDescent="0.35">
      <c r="A20" s="2">
        <v>18</v>
      </c>
      <c r="B20" s="41">
        <v>42161</v>
      </c>
      <c r="C20" s="2" t="s">
        <v>78</v>
      </c>
      <c r="D20" s="2" t="s">
        <v>82</v>
      </c>
      <c r="E20" s="2" t="s">
        <v>5</v>
      </c>
      <c r="F20" s="42">
        <v>19.95</v>
      </c>
      <c r="G20" s="2">
        <v>1</v>
      </c>
      <c r="H20" s="42">
        <v>19.95</v>
      </c>
      <c r="I20" s="2" t="s">
        <v>3</v>
      </c>
      <c r="J20" s="2">
        <v>55</v>
      </c>
    </row>
    <row r="21" spans="1:10" x14ac:dyDescent="0.35">
      <c r="A21" s="2">
        <v>19</v>
      </c>
      <c r="B21" s="41">
        <v>42034</v>
      </c>
      <c r="C21" s="2" t="s">
        <v>78</v>
      </c>
      <c r="D21" s="2" t="s">
        <v>82</v>
      </c>
      <c r="E21" s="2" t="s">
        <v>79</v>
      </c>
      <c r="F21" s="42">
        <v>21.95</v>
      </c>
      <c r="G21" s="2">
        <v>4</v>
      </c>
      <c r="H21" s="42">
        <v>87.8</v>
      </c>
      <c r="I21" s="2" t="s">
        <v>4</v>
      </c>
      <c r="J21" s="2">
        <v>20</v>
      </c>
    </row>
    <row r="22" spans="1:10" x14ac:dyDescent="0.35">
      <c r="A22" s="2">
        <v>20</v>
      </c>
      <c r="B22" s="41">
        <v>42286</v>
      </c>
      <c r="C22" s="2" t="s">
        <v>69</v>
      </c>
      <c r="D22" s="2" t="s">
        <v>82</v>
      </c>
      <c r="E22" s="2" t="s">
        <v>84</v>
      </c>
      <c r="F22" s="42">
        <v>22.95</v>
      </c>
      <c r="G22" s="2">
        <v>1</v>
      </c>
      <c r="H22" s="42">
        <v>22.95</v>
      </c>
      <c r="I22" s="2" t="s">
        <v>2</v>
      </c>
      <c r="J22" s="2">
        <v>42</v>
      </c>
    </row>
    <row r="23" spans="1:10" x14ac:dyDescent="0.35">
      <c r="A23" s="2">
        <v>21</v>
      </c>
      <c r="B23" s="41">
        <v>42189</v>
      </c>
      <c r="C23" s="2" t="s">
        <v>78</v>
      </c>
      <c r="D23" s="2" t="s">
        <v>82</v>
      </c>
      <c r="E23" s="2" t="s">
        <v>5</v>
      </c>
      <c r="F23" s="42">
        <v>29.95</v>
      </c>
      <c r="G23" s="2">
        <v>10</v>
      </c>
      <c r="H23" s="42">
        <v>299.5</v>
      </c>
      <c r="I23" s="2" t="s">
        <v>7</v>
      </c>
      <c r="J23" s="2">
        <v>30</v>
      </c>
    </row>
    <row r="24" spans="1:10" x14ac:dyDescent="0.35">
      <c r="A24" s="2">
        <v>22</v>
      </c>
      <c r="B24" s="41">
        <v>42316</v>
      </c>
      <c r="C24" s="2" t="s">
        <v>69</v>
      </c>
      <c r="D24" s="2" t="s">
        <v>81</v>
      </c>
      <c r="E24" s="2" t="s">
        <v>84</v>
      </c>
      <c r="F24" s="42">
        <v>19.95</v>
      </c>
      <c r="G24" s="2">
        <v>1</v>
      </c>
      <c r="H24" s="42">
        <v>19.95</v>
      </c>
      <c r="I24" s="2" t="s">
        <v>3</v>
      </c>
      <c r="J24" s="2">
        <v>64</v>
      </c>
    </row>
    <row r="25" spans="1:10" x14ac:dyDescent="0.35">
      <c r="A25" s="2">
        <v>23</v>
      </c>
      <c r="B25" s="41">
        <v>42164</v>
      </c>
      <c r="C25" s="2" t="s">
        <v>69</v>
      </c>
      <c r="D25" s="2" t="s">
        <v>82</v>
      </c>
      <c r="E25" s="2" t="s">
        <v>84</v>
      </c>
      <c r="F25" s="42">
        <v>19.95</v>
      </c>
      <c r="G25" s="2">
        <v>5</v>
      </c>
      <c r="H25" s="42">
        <v>99.75</v>
      </c>
      <c r="I25" s="2" t="s">
        <v>3</v>
      </c>
      <c r="J25" s="2">
        <v>63</v>
      </c>
    </row>
    <row r="26" spans="1:10" x14ac:dyDescent="0.35">
      <c r="A26" s="2">
        <v>24</v>
      </c>
      <c r="B26" s="41">
        <v>42080</v>
      </c>
      <c r="C26" s="2" t="s">
        <v>69</v>
      </c>
      <c r="D26" s="2" t="s">
        <v>76</v>
      </c>
      <c r="E26" s="2" t="s">
        <v>5</v>
      </c>
      <c r="F26" s="42">
        <v>19.95</v>
      </c>
      <c r="G26" s="2">
        <v>2</v>
      </c>
      <c r="H26" s="42">
        <v>39.9</v>
      </c>
      <c r="I26" s="2" t="s">
        <v>3</v>
      </c>
      <c r="J26" s="2">
        <v>41</v>
      </c>
    </row>
    <row r="27" spans="1:10" x14ac:dyDescent="0.35">
      <c r="A27" s="2">
        <v>25</v>
      </c>
      <c r="B27" s="41">
        <v>42101</v>
      </c>
      <c r="C27" s="2" t="s">
        <v>78</v>
      </c>
      <c r="D27" s="2" t="s">
        <v>81</v>
      </c>
      <c r="E27" s="2" t="s">
        <v>79</v>
      </c>
      <c r="F27" s="42">
        <v>21.95</v>
      </c>
      <c r="G27" s="2">
        <v>3</v>
      </c>
      <c r="H27" s="42">
        <v>65.849999999999994</v>
      </c>
      <c r="I27" s="2" t="s">
        <v>4</v>
      </c>
      <c r="J27" s="2">
        <v>21</v>
      </c>
    </row>
    <row r="28" spans="1:10" x14ac:dyDescent="0.35">
      <c r="A28" s="2">
        <v>26</v>
      </c>
      <c r="B28" s="41">
        <v>42009</v>
      </c>
      <c r="C28" s="2" t="s">
        <v>78</v>
      </c>
      <c r="D28" s="2" t="s">
        <v>82</v>
      </c>
      <c r="E28" s="2" t="s">
        <v>79</v>
      </c>
      <c r="F28" s="42">
        <v>24.95</v>
      </c>
      <c r="G28" s="2">
        <v>1</v>
      </c>
      <c r="H28" s="42">
        <v>24.95</v>
      </c>
      <c r="I28" s="2" t="s">
        <v>6</v>
      </c>
      <c r="J28" s="2">
        <v>63</v>
      </c>
    </row>
    <row r="29" spans="1:10" x14ac:dyDescent="0.35">
      <c r="A29" s="2">
        <v>27</v>
      </c>
      <c r="B29" s="41">
        <v>42207</v>
      </c>
      <c r="C29" s="2" t="s">
        <v>78</v>
      </c>
      <c r="D29" s="2" t="s">
        <v>80</v>
      </c>
      <c r="E29" s="2" t="s">
        <v>77</v>
      </c>
      <c r="F29" s="42">
        <v>21.95</v>
      </c>
      <c r="G29" s="2">
        <v>1</v>
      </c>
      <c r="H29" s="42">
        <v>21.95</v>
      </c>
      <c r="I29" s="2" t="s">
        <v>4</v>
      </c>
      <c r="J29" s="2">
        <v>54</v>
      </c>
    </row>
    <row r="30" spans="1:10" x14ac:dyDescent="0.35">
      <c r="A30" s="2">
        <v>28</v>
      </c>
      <c r="B30" s="41">
        <v>42320</v>
      </c>
      <c r="C30" s="2" t="s">
        <v>78</v>
      </c>
      <c r="D30" s="2" t="s">
        <v>80</v>
      </c>
      <c r="E30" s="2" t="s">
        <v>77</v>
      </c>
      <c r="F30" s="42">
        <v>19.95</v>
      </c>
      <c r="G30" s="2">
        <v>1</v>
      </c>
      <c r="H30" s="42">
        <v>19.95</v>
      </c>
      <c r="I30" s="2" t="s">
        <v>3</v>
      </c>
      <c r="J30" s="2">
        <v>18</v>
      </c>
    </row>
    <row r="31" spans="1:10" x14ac:dyDescent="0.35">
      <c r="A31" s="2">
        <v>29</v>
      </c>
      <c r="B31" s="41">
        <v>42135</v>
      </c>
      <c r="C31" s="2" t="s">
        <v>78</v>
      </c>
      <c r="D31" s="2" t="s">
        <v>83</v>
      </c>
      <c r="E31" s="2" t="s">
        <v>77</v>
      </c>
      <c r="F31" s="42">
        <v>22.95</v>
      </c>
      <c r="G31" s="2">
        <v>4</v>
      </c>
      <c r="H31" s="42">
        <v>91.8</v>
      </c>
      <c r="I31" s="2" t="s">
        <v>2</v>
      </c>
      <c r="J31" s="2">
        <v>26</v>
      </c>
    </row>
    <row r="32" spans="1:10" x14ac:dyDescent="0.35">
      <c r="A32" s="2">
        <v>30</v>
      </c>
      <c r="B32" s="41">
        <v>42108</v>
      </c>
      <c r="C32" s="2" t="s">
        <v>78</v>
      </c>
      <c r="D32" s="2" t="s">
        <v>82</v>
      </c>
      <c r="E32" s="2" t="s">
        <v>84</v>
      </c>
      <c r="F32" s="42">
        <v>21.95</v>
      </c>
      <c r="G32" s="2">
        <v>3</v>
      </c>
      <c r="H32" s="42">
        <v>65.849999999999994</v>
      </c>
      <c r="I32" s="2" t="s">
        <v>4</v>
      </c>
      <c r="J32" s="2">
        <v>59</v>
      </c>
    </row>
    <row r="33" spans="1:10" x14ac:dyDescent="0.35">
      <c r="A33" s="2">
        <v>31</v>
      </c>
      <c r="B33" s="41">
        <v>42227</v>
      </c>
      <c r="C33" s="2" t="s">
        <v>78</v>
      </c>
      <c r="D33" s="2" t="s">
        <v>83</v>
      </c>
      <c r="E33" s="2" t="s">
        <v>77</v>
      </c>
      <c r="F33" s="42">
        <v>19.95</v>
      </c>
      <c r="G33" s="2">
        <v>2</v>
      </c>
      <c r="H33" s="42">
        <v>39.9</v>
      </c>
      <c r="I33" s="2" t="s">
        <v>3</v>
      </c>
      <c r="J33" s="2">
        <v>30</v>
      </c>
    </row>
    <row r="34" spans="1:10" x14ac:dyDescent="0.35">
      <c r="A34" s="2">
        <v>32</v>
      </c>
      <c r="B34" s="41">
        <v>42322</v>
      </c>
      <c r="C34" s="2" t="s">
        <v>78</v>
      </c>
      <c r="D34" s="2" t="s">
        <v>81</v>
      </c>
      <c r="E34" s="2" t="s">
        <v>77</v>
      </c>
      <c r="F34" s="42">
        <v>21.95</v>
      </c>
      <c r="G34" s="2">
        <v>2</v>
      </c>
      <c r="H34" s="42">
        <v>43.9</v>
      </c>
      <c r="I34" s="2" t="s">
        <v>4</v>
      </c>
      <c r="J34" s="2">
        <v>64</v>
      </c>
    </row>
    <row r="35" spans="1:10" x14ac:dyDescent="0.35">
      <c r="A35" s="2">
        <v>33</v>
      </c>
      <c r="B35" s="41">
        <v>42025</v>
      </c>
      <c r="C35" s="2" t="s">
        <v>78</v>
      </c>
      <c r="D35" s="2" t="s">
        <v>82</v>
      </c>
      <c r="E35" s="2" t="s">
        <v>77</v>
      </c>
      <c r="F35" s="42">
        <v>21.95</v>
      </c>
      <c r="G35" s="2">
        <v>3</v>
      </c>
      <c r="H35" s="42">
        <v>65.849999999999994</v>
      </c>
      <c r="I35" s="2" t="s">
        <v>4</v>
      </c>
      <c r="J35" s="2">
        <v>30</v>
      </c>
    </row>
    <row r="36" spans="1:10" x14ac:dyDescent="0.35">
      <c r="A36" s="2">
        <v>34</v>
      </c>
      <c r="B36" s="41">
        <v>42106</v>
      </c>
      <c r="C36" s="2" t="s">
        <v>69</v>
      </c>
      <c r="D36" s="2" t="s">
        <v>80</v>
      </c>
      <c r="E36" s="2" t="s">
        <v>77</v>
      </c>
      <c r="F36" s="42">
        <v>21.95</v>
      </c>
      <c r="G36" s="2">
        <v>2</v>
      </c>
      <c r="H36" s="42">
        <v>43.9</v>
      </c>
      <c r="I36" s="2" t="s">
        <v>4</v>
      </c>
      <c r="J36" s="2">
        <v>41</v>
      </c>
    </row>
    <row r="37" spans="1:10" x14ac:dyDescent="0.35">
      <c r="A37" s="2">
        <v>35</v>
      </c>
      <c r="B37" s="41">
        <v>42159</v>
      </c>
      <c r="C37" s="2" t="s">
        <v>69</v>
      </c>
      <c r="D37" s="2" t="s">
        <v>76</v>
      </c>
      <c r="E37" s="2" t="s">
        <v>5</v>
      </c>
      <c r="F37" s="42">
        <v>19.95</v>
      </c>
      <c r="G37" s="2">
        <v>5</v>
      </c>
      <c r="H37" s="42">
        <v>99.75</v>
      </c>
      <c r="I37" s="2" t="s">
        <v>3</v>
      </c>
      <c r="J37" s="2">
        <v>23</v>
      </c>
    </row>
    <row r="38" spans="1:10" x14ac:dyDescent="0.35">
      <c r="A38" s="2">
        <v>36</v>
      </c>
      <c r="B38" s="41">
        <v>42296</v>
      </c>
      <c r="C38" s="2" t="s">
        <v>69</v>
      </c>
      <c r="D38" s="2" t="s">
        <v>81</v>
      </c>
      <c r="E38" s="2" t="s">
        <v>77</v>
      </c>
      <c r="F38" s="42">
        <v>29.95</v>
      </c>
      <c r="G38" s="2">
        <v>1</v>
      </c>
      <c r="H38" s="42">
        <v>29.95</v>
      </c>
      <c r="I38" s="2" t="s">
        <v>7</v>
      </c>
      <c r="J38" s="2">
        <v>52</v>
      </c>
    </row>
    <row r="39" spans="1:10" x14ac:dyDescent="0.35">
      <c r="A39" s="2">
        <v>37</v>
      </c>
      <c r="B39" s="41">
        <v>42254</v>
      </c>
      <c r="C39" s="2" t="s">
        <v>78</v>
      </c>
      <c r="D39" s="2" t="s">
        <v>82</v>
      </c>
      <c r="E39" s="2" t="s">
        <v>77</v>
      </c>
      <c r="F39" s="42">
        <v>21.95</v>
      </c>
      <c r="G39" s="2">
        <v>3</v>
      </c>
      <c r="H39" s="42">
        <v>65.849999999999994</v>
      </c>
      <c r="I39" s="2" t="s">
        <v>4</v>
      </c>
      <c r="J39" s="2">
        <v>18</v>
      </c>
    </row>
    <row r="40" spans="1:10" x14ac:dyDescent="0.35">
      <c r="A40" s="2">
        <v>38</v>
      </c>
      <c r="B40" s="41">
        <v>42266</v>
      </c>
      <c r="C40" s="2" t="s">
        <v>78</v>
      </c>
      <c r="D40" s="2" t="s">
        <v>82</v>
      </c>
      <c r="E40" s="2" t="s">
        <v>77</v>
      </c>
      <c r="F40" s="42">
        <v>22.95</v>
      </c>
      <c r="G40" s="2">
        <v>1</v>
      </c>
      <c r="H40" s="42">
        <v>22.95</v>
      </c>
      <c r="I40" s="2" t="s">
        <v>2</v>
      </c>
      <c r="J40" s="2">
        <v>32</v>
      </c>
    </row>
    <row r="41" spans="1:10" x14ac:dyDescent="0.35">
      <c r="A41" s="2">
        <v>39</v>
      </c>
      <c r="B41" s="41">
        <v>42021</v>
      </c>
      <c r="C41" s="2" t="s">
        <v>69</v>
      </c>
      <c r="D41" s="2" t="s">
        <v>80</v>
      </c>
      <c r="E41" s="2" t="s">
        <v>84</v>
      </c>
      <c r="F41" s="42">
        <v>19.95</v>
      </c>
      <c r="G41" s="2">
        <v>1</v>
      </c>
      <c r="H41" s="42">
        <v>19.95</v>
      </c>
      <c r="I41" s="2" t="s">
        <v>3</v>
      </c>
      <c r="J41" s="2">
        <v>22</v>
      </c>
    </row>
    <row r="42" spans="1:10" x14ac:dyDescent="0.35">
      <c r="A42" s="2">
        <v>40</v>
      </c>
      <c r="B42" s="41">
        <v>42078</v>
      </c>
      <c r="C42" s="2" t="s">
        <v>69</v>
      </c>
      <c r="D42" s="2" t="s">
        <v>82</v>
      </c>
      <c r="E42" s="2" t="s">
        <v>5</v>
      </c>
      <c r="F42" s="42">
        <v>19.95</v>
      </c>
      <c r="G42" s="2">
        <v>5</v>
      </c>
      <c r="H42" s="42">
        <v>99.75</v>
      </c>
      <c r="I42" s="2" t="s">
        <v>3</v>
      </c>
      <c r="J42" s="2">
        <v>29</v>
      </c>
    </row>
    <row r="43" spans="1:10" x14ac:dyDescent="0.35">
      <c r="A43" s="2">
        <v>41</v>
      </c>
      <c r="B43" s="41">
        <v>42354</v>
      </c>
      <c r="C43" s="2" t="s">
        <v>78</v>
      </c>
      <c r="D43" s="2" t="s">
        <v>76</v>
      </c>
      <c r="E43" s="2" t="s">
        <v>84</v>
      </c>
      <c r="F43" s="42">
        <v>24.95</v>
      </c>
      <c r="G43" s="2">
        <v>5</v>
      </c>
      <c r="H43" s="42">
        <v>124.75</v>
      </c>
      <c r="I43" s="2" t="s">
        <v>8</v>
      </c>
      <c r="J43" s="2">
        <v>25</v>
      </c>
    </row>
    <row r="44" spans="1:10" x14ac:dyDescent="0.35">
      <c r="A44" s="2">
        <v>42</v>
      </c>
      <c r="B44" s="41">
        <v>42193</v>
      </c>
      <c r="C44" s="2" t="s">
        <v>78</v>
      </c>
      <c r="D44" s="2" t="s">
        <v>82</v>
      </c>
      <c r="E44" s="2" t="s">
        <v>77</v>
      </c>
      <c r="F44" s="42">
        <v>21.95</v>
      </c>
      <c r="G44" s="2">
        <v>1</v>
      </c>
      <c r="H44" s="42">
        <v>21.95</v>
      </c>
      <c r="I44" s="2" t="s">
        <v>4</v>
      </c>
      <c r="J44" s="2">
        <v>63</v>
      </c>
    </row>
    <row r="45" spans="1:10" x14ac:dyDescent="0.35">
      <c r="A45" s="2">
        <v>43</v>
      </c>
      <c r="B45" s="41">
        <v>42137</v>
      </c>
      <c r="C45" s="2" t="s">
        <v>78</v>
      </c>
      <c r="D45" s="2" t="s">
        <v>76</v>
      </c>
      <c r="E45" s="2" t="s">
        <v>84</v>
      </c>
      <c r="F45" s="42">
        <v>24.95</v>
      </c>
      <c r="G45" s="2">
        <v>7</v>
      </c>
      <c r="H45" s="42">
        <v>174.65</v>
      </c>
      <c r="I45" s="2" t="s">
        <v>6</v>
      </c>
      <c r="J45" s="2">
        <v>26</v>
      </c>
    </row>
    <row r="46" spans="1:10" x14ac:dyDescent="0.35">
      <c r="A46" s="2">
        <v>44</v>
      </c>
      <c r="B46" s="41">
        <v>42066</v>
      </c>
      <c r="C46" s="2" t="s">
        <v>69</v>
      </c>
      <c r="D46" s="2" t="s">
        <v>83</v>
      </c>
      <c r="E46" s="2" t="s">
        <v>77</v>
      </c>
      <c r="F46" s="42">
        <v>29.95</v>
      </c>
      <c r="G46" s="2">
        <v>1</v>
      </c>
      <c r="H46" s="42">
        <v>29.95</v>
      </c>
      <c r="I46" s="2" t="s">
        <v>7</v>
      </c>
      <c r="J46" s="2">
        <v>31</v>
      </c>
    </row>
    <row r="47" spans="1:10" x14ac:dyDescent="0.35">
      <c r="A47" s="2">
        <v>45</v>
      </c>
      <c r="B47" s="41">
        <v>42124</v>
      </c>
      <c r="C47" s="2" t="s">
        <v>78</v>
      </c>
      <c r="D47" s="2" t="s">
        <v>82</v>
      </c>
      <c r="E47" s="2" t="s">
        <v>84</v>
      </c>
      <c r="F47" s="42">
        <v>29.95</v>
      </c>
      <c r="G47" s="2">
        <v>5</v>
      </c>
      <c r="H47" s="42">
        <v>149.75</v>
      </c>
      <c r="I47" s="2" t="s">
        <v>7</v>
      </c>
      <c r="J47" s="2">
        <v>23</v>
      </c>
    </row>
    <row r="48" spans="1:10" x14ac:dyDescent="0.35">
      <c r="A48" s="2">
        <v>46</v>
      </c>
      <c r="B48" s="41">
        <v>42196</v>
      </c>
      <c r="C48" s="2" t="s">
        <v>69</v>
      </c>
      <c r="D48" s="2" t="s">
        <v>82</v>
      </c>
      <c r="E48" s="2" t="s">
        <v>84</v>
      </c>
      <c r="F48" s="42">
        <v>29.95</v>
      </c>
      <c r="G48" s="2">
        <v>1</v>
      </c>
      <c r="H48" s="42">
        <v>29.95</v>
      </c>
      <c r="I48" s="2" t="s">
        <v>7</v>
      </c>
      <c r="J48" s="2">
        <v>42</v>
      </c>
    </row>
    <row r="49" spans="1:10" x14ac:dyDescent="0.35">
      <c r="A49" s="2">
        <v>47</v>
      </c>
      <c r="B49" s="41">
        <v>42085</v>
      </c>
      <c r="C49" s="2" t="s">
        <v>69</v>
      </c>
      <c r="D49" s="2" t="s">
        <v>81</v>
      </c>
      <c r="E49" s="2" t="s">
        <v>79</v>
      </c>
      <c r="F49" s="42">
        <v>22.95</v>
      </c>
      <c r="G49" s="2">
        <v>2</v>
      </c>
      <c r="H49" s="42">
        <v>45.9</v>
      </c>
      <c r="I49" s="2" t="s">
        <v>2</v>
      </c>
      <c r="J49" s="2">
        <v>28</v>
      </c>
    </row>
    <row r="50" spans="1:10" x14ac:dyDescent="0.35">
      <c r="A50" s="2">
        <v>48</v>
      </c>
      <c r="B50" s="41">
        <v>42243</v>
      </c>
      <c r="C50" s="2" t="s">
        <v>78</v>
      </c>
      <c r="D50" s="2" t="s">
        <v>81</v>
      </c>
      <c r="E50" s="2" t="s">
        <v>77</v>
      </c>
      <c r="F50" s="42">
        <v>22.95</v>
      </c>
      <c r="G50" s="2">
        <v>7</v>
      </c>
      <c r="H50" s="42">
        <v>160.65</v>
      </c>
      <c r="I50" s="2" t="s">
        <v>2</v>
      </c>
      <c r="J50" s="2">
        <v>23</v>
      </c>
    </row>
    <row r="51" spans="1:10" x14ac:dyDescent="0.35">
      <c r="A51" s="2">
        <v>49</v>
      </c>
      <c r="B51" s="41">
        <v>42324</v>
      </c>
      <c r="C51" s="2" t="s">
        <v>78</v>
      </c>
      <c r="D51" s="2" t="s">
        <v>76</v>
      </c>
      <c r="E51" s="2" t="s">
        <v>84</v>
      </c>
      <c r="F51" s="42">
        <v>22.95</v>
      </c>
      <c r="G51" s="2">
        <v>7</v>
      </c>
      <c r="H51" s="42">
        <v>160.65</v>
      </c>
      <c r="I51" s="2" t="s">
        <v>2</v>
      </c>
      <c r="J51" s="2">
        <v>19</v>
      </c>
    </row>
    <row r="52" spans="1:10" x14ac:dyDescent="0.35">
      <c r="A52" s="2">
        <v>50</v>
      </c>
      <c r="B52" s="41">
        <v>42030</v>
      </c>
      <c r="C52" s="2" t="s">
        <v>69</v>
      </c>
      <c r="D52" s="2" t="s">
        <v>81</v>
      </c>
      <c r="E52" s="2" t="s">
        <v>77</v>
      </c>
      <c r="F52" s="42">
        <v>19.95</v>
      </c>
      <c r="G52" s="2">
        <v>6</v>
      </c>
      <c r="H52" s="42">
        <v>119.69999999999999</v>
      </c>
      <c r="I52" s="2" t="s">
        <v>3</v>
      </c>
      <c r="J52" s="2">
        <v>37</v>
      </c>
    </row>
    <row r="53" spans="1:10" x14ac:dyDescent="0.35">
      <c r="A53" s="2">
        <v>51</v>
      </c>
      <c r="B53" s="41">
        <v>42130</v>
      </c>
      <c r="C53" s="2" t="s">
        <v>78</v>
      </c>
      <c r="D53" s="2" t="s">
        <v>76</v>
      </c>
      <c r="E53" s="2" t="s">
        <v>79</v>
      </c>
      <c r="F53" s="42">
        <v>21.95</v>
      </c>
      <c r="G53" s="2">
        <v>2</v>
      </c>
      <c r="H53" s="42">
        <v>43.9</v>
      </c>
      <c r="I53" s="2" t="s">
        <v>4</v>
      </c>
      <c r="J53" s="2">
        <v>38</v>
      </c>
    </row>
    <row r="54" spans="1:10" x14ac:dyDescent="0.35">
      <c r="A54" s="2">
        <v>52</v>
      </c>
      <c r="B54" s="41">
        <v>42081</v>
      </c>
      <c r="C54" s="2" t="s">
        <v>69</v>
      </c>
      <c r="D54" s="2" t="s">
        <v>76</v>
      </c>
      <c r="E54" s="2" t="s">
        <v>84</v>
      </c>
      <c r="F54" s="42">
        <v>19.95</v>
      </c>
      <c r="G54" s="2">
        <v>6</v>
      </c>
      <c r="H54" s="42">
        <v>119.69999999999999</v>
      </c>
      <c r="I54" s="2" t="s">
        <v>3</v>
      </c>
      <c r="J54" s="2">
        <v>50</v>
      </c>
    </row>
    <row r="55" spans="1:10" x14ac:dyDescent="0.35">
      <c r="A55" s="2">
        <v>53</v>
      </c>
      <c r="B55" s="41">
        <v>42110</v>
      </c>
      <c r="C55" s="2" t="s">
        <v>78</v>
      </c>
      <c r="D55" s="2" t="s">
        <v>83</v>
      </c>
      <c r="E55" s="2" t="s">
        <v>77</v>
      </c>
      <c r="F55" s="42">
        <v>21.95</v>
      </c>
      <c r="G55" s="2">
        <v>3</v>
      </c>
      <c r="H55" s="42">
        <v>65.849999999999994</v>
      </c>
      <c r="I55" s="2" t="s">
        <v>4</v>
      </c>
      <c r="J55" s="2">
        <v>26</v>
      </c>
    </row>
    <row r="56" spans="1:10" x14ac:dyDescent="0.35">
      <c r="A56" s="2">
        <v>54</v>
      </c>
      <c r="B56" s="41">
        <v>42009</v>
      </c>
      <c r="C56" s="2" t="s">
        <v>78</v>
      </c>
      <c r="D56" s="2" t="s">
        <v>82</v>
      </c>
      <c r="E56" s="2" t="s">
        <v>5</v>
      </c>
      <c r="F56" s="42">
        <v>22.95</v>
      </c>
      <c r="G56" s="2">
        <v>1</v>
      </c>
      <c r="H56" s="42">
        <v>22.95</v>
      </c>
      <c r="I56" s="2" t="s">
        <v>2</v>
      </c>
      <c r="J56" s="2">
        <v>33</v>
      </c>
    </row>
    <row r="57" spans="1:10" x14ac:dyDescent="0.35">
      <c r="A57" s="2">
        <v>55</v>
      </c>
      <c r="B57" s="41">
        <v>42317</v>
      </c>
      <c r="C57" s="2" t="s">
        <v>78</v>
      </c>
      <c r="D57" s="2" t="s">
        <v>82</v>
      </c>
      <c r="E57" s="2" t="s">
        <v>84</v>
      </c>
      <c r="F57" s="42">
        <v>21.95</v>
      </c>
      <c r="G57" s="2">
        <v>3</v>
      </c>
      <c r="H57" s="42">
        <v>65.849999999999994</v>
      </c>
      <c r="I57" s="2" t="s">
        <v>4</v>
      </c>
      <c r="J57" s="2">
        <v>59</v>
      </c>
    </row>
    <row r="58" spans="1:10" x14ac:dyDescent="0.35">
      <c r="A58" s="2">
        <v>56</v>
      </c>
      <c r="B58" s="41">
        <v>42214</v>
      </c>
      <c r="C58" s="2" t="s">
        <v>78</v>
      </c>
      <c r="D58" s="2" t="s">
        <v>81</v>
      </c>
      <c r="E58" s="2" t="s">
        <v>84</v>
      </c>
      <c r="F58" s="42">
        <v>21.95</v>
      </c>
      <c r="G58" s="2">
        <v>5</v>
      </c>
      <c r="H58" s="42">
        <v>109.75</v>
      </c>
      <c r="I58" s="2" t="s">
        <v>4</v>
      </c>
      <c r="J58" s="2">
        <v>32</v>
      </c>
    </row>
    <row r="59" spans="1:10" x14ac:dyDescent="0.35">
      <c r="A59" s="2">
        <v>57</v>
      </c>
      <c r="B59" s="41">
        <v>42345</v>
      </c>
      <c r="C59" s="2" t="s">
        <v>78</v>
      </c>
      <c r="D59" s="2" t="s">
        <v>81</v>
      </c>
      <c r="E59" s="2" t="s">
        <v>84</v>
      </c>
      <c r="F59" s="42">
        <v>22.95</v>
      </c>
      <c r="G59" s="2">
        <v>5</v>
      </c>
      <c r="H59" s="42">
        <v>114.75</v>
      </c>
      <c r="I59" s="2" t="s">
        <v>2</v>
      </c>
      <c r="J59" s="2">
        <v>27</v>
      </c>
    </row>
    <row r="60" spans="1:10" x14ac:dyDescent="0.35">
      <c r="A60" s="2">
        <v>58</v>
      </c>
      <c r="B60" s="41">
        <v>42330</v>
      </c>
      <c r="C60" s="2" t="s">
        <v>69</v>
      </c>
      <c r="D60" s="2" t="s">
        <v>80</v>
      </c>
      <c r="E60" s="2" t="s">
        <v>77</v>
      </c>
      <c r="F60" s="42">
        <v>24.95</v>
      </c>
      <c r="G60" s="2">
        <v>10</v>
      </c>
      <c r="H60" s="42">
        <v>249.5</v>
      </c>
      <c r="I60" s="2" t="s">
        <v>8</v>
      </c>
      <c r="J60" s="2">
        <v>54</v>
      </c>
    </row>
    <row r="61" spans="1:10" x14ac:dyDescent="0.35">
      <c r="A61" s="2">
        <v>59</v>
      </c>
      <c r="B61" s="41">
        <v>42014</v>
      </c>
      <c r="C61" s="2" t="s">
        <v>78</v>
      </c>
      <c r="D61" s="2" t="s">
        <v>82</v>
      </c>
      <c r="E61" s="2" t="s">
        <v>77</v>
      </c>
      <c r="F61" s="42">
        <v>21.95</v>
      </c>
      <c r="G61" s="2">
        <v>5</v>
      </c>
      <c r="H61" s="42">
        <v>109.75</v>
      </c>
      <c r="I61" s="2" t="s">
        <v>4</v>
      </c>
      <c r="J61" s="2">
        <v>63</v>
      </c>
    </row>
    <row r="62" spans="1:10" x14ac:dyDescent="0.35">
      <c r="A62" s="2">
        <v>60</v>
      </c>
      <c r="B62" s="41">
        <v>42156</v>
      </c>
      <c r="C62" s="2" t="s">
        <v>78</v>
      </c>
      <c r="D62" s="2" t="s">
        <v>81</v>
      </c>
      <c r="E62" s="2" t="s">
        <v>79</v>
      </c>
      <c r="F62" s="42">
        <v>22.95</v>
      </c>
      <c r="G62" s="2">
        <v>5</v>
      </c>
      <c r="H62" s="42">
        <v>114.75</v>
      </c>
      <c r="I62" s="2" t="s">
        <v>2</v>
      </c>
      <c r="J62" s="2">
        <v>48</v>
      </c>
    </row>
    <row r="63" spans="1:10" x14ac:dyDescent="0.35">
      <c r="A63" s="2">
        <v>61</v>
      </c>
      <c r="B63" s="41">
        <v>42126</v>
      </c>
      <c r="C63" s="2" t="s">
        <v>78</v>
      </c>
      <c r="D63" s="2" t="s">
        <v>80</v>
      </c>
      <c r="E63" s="2" t="s">
        <v>79</v>
      </c>
      <c r="F63" s="42">
        <v>22.95</v>
      </c>
      <c r="G63" s="2">
        <v>5</v>
      </c>
      <c r="H63" s="42">
        <v>114.75</v>
      </c>
      <c r="I63" s="2" t="s">
        <v>2</v>
      </c>
      <c r="J63" s="2">
        <v>29</v>
      </c>
    </row>
    <row r="64" spans="1:10" x14ac:dyDescent="0.35">
      <c r="A64" s="2">
        <v>62</v>
      </c>
      <c r="B64" s="41">
        <v>42168</v>
      </c>
      <c r="C64" s="2" t="s">
        <v>69</v>
      </c>
      <c r="D64" s="2" t="s">
        <v>81</v>
      </c>
      <c r="E64" s="2" t="s">
        <v>77</v>
      </c>
      <c r="F64" s="42">
        <v>29.95</v>
      </c>
      <c r="G64" s="2">
        <v>4</v>
      </c>
      <c r="H64" s="42">
        <v>119.8</v>
      </c>
      <c r="I64" s="2" t="s">
        <v>7</v>
      </c>
      <c r="J64" s="2">
        <v>38</v>
      </c>
    </row>
    <row r="65" spans="1:10" x14ac:dyDescent="0.35">
      <c r="A65" s="2">
        <v>63</v>
      </c>
      <c r="B65" s="41">
        <v>42051</v>
      </c>
      <c r="C65" s="2" t="s">
        <v>69</v>
      </c>
      <c r="D65" s="2" t="s">
        <v>76</v>
      </c>
      <c r="E65" s="2" t="s">
        <v>79</v>
      </c>
      <c r="F65" s="42">
        <v>29.95</v>
      </c>
      <c r="G65" s="2">
        <v>1</v>
      </c>
      <c r="H65" s="42">
        <v>29.95</v>
      </c>
      <c r="I65" s="2" t="s">
        <v>7</v>
      </c>
      <c r="J65" s="2">
        <v>24</v>
      </c>
    </row>
    <row r="66" spans="1:10" x14ac:dyDescent="0.35">
      <c r="A66" s="2">
        <v>64</v>
      </c>
      <c r="B66" s="41">
        <v>42218</v>
      </c>
      <c r="C66" s="2" t="s">
        <v>78</v>
      </c>
      <c r="D66" s="2" t="s">
        <v>81</v>
      </c>
      <c r="E66" s="2" t="s">
        <v>77</v>
      </c>
      <c r="F66" s="42">
        <v>22.95</v>
      </c>
      <c r="G66" s="2">
        <v>5</v>
      </c>
      <c r="H66" s="42">
        <v>114.75</v>
      </c>
      <c r="I66" s="2" t="s">
        <v>2</v>
      </c>
      <c r="J66" s="2">
        <v>51</v>
      </c>
    </row>
    <row r="67" spans="1:10" x14ac:dyDescent="0.35">
      <c r="A67" s="2">
        <v>65</v>
      </c>
      <c r="B67" s="41">
        <v>42309</v>
      </c>
      <c r="C67" s="2" t="s">
        <v>69</v>
      </c>
      <c r="D67" s="2" t="s">
        <v>76</v>
      </c>
      <c r="E67" s="2" t="s">
        <v>77</v>
      </c>
      <c r="F67" s="42">
        <v>29.95</v>
      </c>
      <c r="G67" s="2">
        <v>7</v>
      </c>
      <c r="H67" s="42">
        <v>209.65</v>
      </c>
      <c r="I67" s="2" t="s">
        <v>7</v>
      </c>
      <c r="J67" s="2">
        <v>25</v>
      </c>
    </row>
    <row r="68" spans="1:10" x14ac:dyDescent="0.35">
      <c r="A68" s="2">
        <v>66</v>
      </c>
      <c r="B68" s="41">
        <v>42316</v>
      </c>
      <c r="C68" s="2" t="s">
        <v>78</v>
      </c>
      <c r="D68" s="2" t="s">
        <v>81</v>
      </c>
      <c r="E68" s="2" t="s">
        <v>77</v>
      </c>
      <c r="F68" s="42">
        <v>22.95</v>
      </c>
      <c r="G68" s="2">
        <v>5</v>
      </c>
      <c r="H68" s="42">
        <v>114.75</v>
      </c>
      <c r="I68" s="2" t="s">
        <v>2</v>
      </c>
      <c r="J68" s="2">
        <v>65</v>
      </c>
    </row>
    <row r="69" spans="1:10" x14ac:dyDescent="0.35">
      <c r="A69" s="2">
        <v>67</v>
      </c>
      <c r="B69" s="41">
        <v>42233</v>
      </c>
      <c r="C69" s="2" t="s">
        <v>78</v>
      </c>
      <c r="D69" s="2" t="s">
        <v>82</v>
      </c>
      <c r="E69" s="2" t="s">
        <v>84</v>
      </c>
      <c r="F69" s="42">
        <v>19.95</v>
      </c>
      <c r="G69" s="2">
        <v>3</v>
      </c>
      <c r="H69" s="42">
        <v>59.849999999999994</v>
      </c>
      <c r="I69" s="2" t="s">
        <v>3</v>
      </c>
      <c r="J69" s="2">
        <v>35</v>
      </c>
    </row>
    <row r="70" spans="1:10" x14ac:dyDescent="0.35">
      <c r="A70" s="2">
        <v>68</v>
      </c>
      <c r="B70" s="41">
        <v>42274</v>
      </c>
      <c r="C70" s="2" t="s">
        <v>78</v>
      </c>
      <c r="D70" s="2" t="s">
        <v>76</v>
      </c>
      <c r="E70" s="2" t="s">
        <v>79</v>
      </c>
      <c r="F70" s="42">
        <v>24.95</v>
      </c>
      <c r="G70" s="2">
        <v>5</v>
      </c>
      <c r="H70" s="42">
        <v>124.75</v>
      </c>
      <c r="I70" s="2" t="s">
        <v>6</v>
      </c>
      <c r="J70" s="2">
        <v>35</v>
      </c>
    </row>
    <row r="71" spans="1:10" x14ac:dyDescent="0.35">
      <c r="A71" s="2">
        <v>69</v>
      </c>
      <c r="B71" s="41">
        <v>42013</v>
      </c>
      <c r="C71" s="2" t="s">
        <v>78</v>
      </c>
      <c r="D71" s="2" t="s">
        <v>81</v>
      </c>
      <c r="E71" s="2" t="s">
        <v>84</v>
      </c>
      <c r="F71" s="42">
        <v>19.95</v>
      </c>
      <c r="G71" s="2">
        <v>2</v>
      </c>
      <c r="H71" s="42">
        <v>39.9</v>
      </c>
      <c r="I71" s="2" t="s">
        <v>3</v>
      </c>
      <c r="J71" s="2">
        <v>21</v>
      </c>
    </row>
    <row r="72" spans="1:10" x14ac:dyDescent="0.35">
      <c r="A72" s="2">
        <v>70</v>
      </c>
      <c r="B72" s="41">
        <v>42287</v>
      </c>
      <c r="C72" s="2" t="s">
        <v>78</v>
      </c>
      <c r="D72" s="2" t="s">
        <v>76</v>
      </c>
      <c r="E72" s="2" t="s">
        <v>77</v>
      </c>
      <c r="F72" s="42">
        <v>24.95</v>
      </c>
      <c r="G72" s="2">
        <v>5</v>
      </c>
      <c r="H72" s="42">
        <v>124.75</v>
      </c>
      <c r="I72" s="2" t="s">
        <v>6</v>
      </c>
      <c r="J72" s="2">
        <v>47</v>
      </c>
    </row>
    <row r="73" spans="1:10" x14ac:dyDescent="0.35">
      <c r="A73" s="2">
        <v>71</v>
      </c>
      <c r="B73" s="41">
        <v>42369</v>
      </c>
      <c r="C73" s="2" t="s">
        <v>78</v>
      </c>
      <c r="D73" s="2" t="s">
        <v>83</v>
      </c>
      <c r="E73" s="2" t="s">
        <v>79</v>
      </c>
      <c r="F73" s="42">
        <v>24.95</v>
      </c>
      <c r="G73" s="2">
        <v>1</v>
      </c>
      <c r="H73" s="42">
        <v>24.95</v>
      </c>
      <c r="I73" s="2" t="s">
        <v>6</v>
      </c>
      <c r="J73" s="2">
        <v>62</v>
      </c>
    </row>
    <row r="74" spans="1:10" x14ac:dyDescent="0.35">
      <c r="A74" s="2">
        <v>72</v>
      </c>
      <c r="B74" s="41">
        <v>42344</v>
      </c>
      <c r="C74" s="2" t="s">
        <v>78</v>
      </c>
      <c r="D74" s="2" t="s">
        <v>82</v>
      </c>
      <c r="E74" s="2" t="s">
        <v>79</v>
      </c>
      <c r="F74" s="42">
        <v>22.95</v>
      </c>
      <c r="G74" s="2">
        <v>1</v>
      </c>
      <c r="H74" s="42">
        <v>22.95</v>
      </c>
      <c r="I74" s="2" t="s">
        <v>2</v>
      </c>
      <c r="J74" s="2">
        <v>63</v>
      </c>
    </row>
    <row r="75" spans="1:10" x14ac:dyDescent="0.35">
      <c r="A75" s="2">
        <v>73</v>
      </c>
      <c r="B75" s="41">
        <v>42081</v>
      </c>
      <c r="C75" s="2" t="s">
        <v>78</v>
      </c>
      <c r="D75" s="2" t="s">
        <v>80</v>
      </c>
      <c r="E75" s="2" t="s">
        <v>84</v>
      </c>
      <c r="F75" s="42">
        <v>24.95</v>
      </c>
      <c r="G75" s="2">
        <v>10</v>
      </c>
      <c r="H75" s="42">
        <v>249.5</v>
      </c>
      <c r="I75" s="2" t="s">
        <v>8</v>
      </c>
      <c r="J75" s="2">
        <v>23</v>
      </c>
    </row>
    <row r="76" spans="1:10" x14ac:dyDescent="0.35">
      <c r="A76" s="2">
        <v>74</v>
      </c>
      <c r="B76" s="41">
        <v>42085</v>
      </c>
      <c r="C76" s="2" t="s">
        <v>78</v>
      </c>
      <c r="D76" s="2" t="s">
        <v>81</v>
      </c>
      <c r="E76" s="2" t="s">
        <v>5</v>
      </c>
      <c r="F76" s="42">
        <v>19.95</v>
      </c>
      <c r="G76" s="2">
        <v>3</v>
      </c>
      <c r="H76" s="42">
        <v>59.849999999999994</v>
      </c>
      <c r="I76" s="2" t="s">
        <v>3</v>
      </c>
      <c r="J76" s="2">
        <v>59</v>
      </c>
    </row>
    <row r="77" spans="1:10" x14ac:dyDescent="0.35">
      <c r="A77" s="2">
        <v>75</v>
      </c>
      <c r="B77" s="41">
        <v>42261</v>
      </c>
      <c r="C77" s="2" t="s">
        <v>69</v>
      </c>
      <c r="D77" s="2" t="s">
        <v>81</v>
      </c>
      <c r="E77" s="2" t="s">
        <v>77</v>
      </c>
      <c r="F77" s="42">
        <v>21.95</v>
      </c>
      <c r="G77" s="2">
        <v>2</v>
      </c>
      <c r="H77" s="42">
        <v>43.9</v>
      </c>
      <c r="I77" s="2" t="s">
        <v>4</v>
      </c>
      <c r="J77" s="2">
        <v>48</v>
      </c>
    </row>
    <row r="78" spans="1:10" x14ac:dyDescent="0.35">
      <c r="A78" s="2">
        <v>76</v>
      </c>
      <c r="B78" s="41">
        <v>42044</v>
      </c>
      <c r="C78" s="2" t="s">
        <v>78</v>
      </c>
      <c r="D78" s="2" t="s">
        <v>76</v>
      </c>
      <c r="E78" s="2" t="s">
        <v>5</v>
      </c>
      <c r="F78" s="42">
        <v>19.95</v>
      </c>
      <c r="G78" s="2">
        <v>1</v>
      </c>
      <c r="H78" s="42">
        <v>19.95</v>
      </c>
      <c r="I78" s="2" t="s">
        <v>3</v>
      </c>
      <c r="J78" s="2">
        <v>57</v>
      </c>
    </row>
    <row r="79" spans="1:10" x14ac:dyDescent="0.35">
      <c r="A79" s="2">
        <v>77</v>
      </c>
      <c r="B79" s="41">
        <v>42087</v>
      </c>
      <c r="C79" s="2" t="s">
        <v>78</v>
      </c>
      <c r="D79" s="2" t="s">
        <v>83</v>
      </c>
      <c r="E79" s="2" t="s">
        <v>84</v>
      </c>
      <c r="F79" s="42">
        <v>29.95</v>
      </c>
      <c r="G79" s="2">
        <v>1</v>
      </c>
      <c r="H79" s="42">
        <v>29.95</v>
      </c>
      <c r="I79" s="2" t="s">
        <v>7</v>
      </c>
      <c r="J79" s="2">
        <v>19</v>
      </c>
    </row>
    <row r="80" spans="1:10" x14ac:dyDescent="0.35">
      <c r="A80" s="2">
        <v>78</v>
      </c>
      <c r="B80" s="41">
        <v>42213</v>
      </c>
      <c r="C80" s="2" t="s">
        <v>69</v>
      </c>
      <c r="D80" s="2" t="s">
        <v>76</v>
      </c>
      <c r="E80" s="2" t="s">
        <v>84</v>
      </c>
      <c r="F80" s="42">
        <v>19.95</v>
      </c>
      <c r="G80" s="2">
        <v>1</v>
      </c>
      <c r="H80" s="42">
        <v>19.95</v>
      </c>
      <c r="I80" s="2" t="s">
        <v>3</v>
      </c>
      <c r="J80" s="2">
        <v>48</v>
      </c>
    </row>
    <row r="81" spans="1:10" x14ac:dyDescent="0.35">
      <c r="A81" s="2">
        <v>79</v>
      </c>
      <c r="B81" s="41">
        <v>42242</v>
      </c>
      <c r="C81" s="2" t="s">
        <v>69</v>
      </c>
      <c r="D81" s="2" t="s">
        <v>76</v>
      </c>
      <c r="E81" s="2" t="s">
        <v>5</v>
      </c>
      <c r="F81" s="42">
        <v>21.95</v>
      </c>
      <c r="G81" s="2">
        <v>3</v>
      </c>
      <c r="H81" s="42">
        <v>65.849999999999994</v>
      </c>
      <c r="I81" s="2" t="s">
        <v>4</v>
      </c>
      <c r="J81" s="2">
        <v>21</v>
      </c>
    </row>
    <row r="82" spans="1:10" x14ac:dyDescent="0.35">
      <c r="A82" s="2">
        <v>80</v>
      </c>
      <c r="B82" s="41">
        <v>42068</v>
      </c>
      <c r="C82" s="2" t="s">
        <v>78</v>
      </c>
      <c r="D82" s="2" t="s">
        <v>80</v>
      </c>
      <c r="E82" s="2" t="s">
        <v>77</v>
      </c>
      <c r="F82" s="42">
        <v>22.95</v>
      </c>
      <c r="G82" s="2">
        <v>1</v>
      </c>
      <c r="H82" s="42">
        <v>22.95</v>
      </c>
      <c r="I82" s="2" t="s">
        <v>2</v>
      </c>
      <c r="J82" s="2">
        <v>40</v>
      </c>
    </row>
    <row r="83" spans="1:10" x14ac:dyDescent="0.35">
      <c r="A83" s="2">
        <v>81</v>
      </c>
      <c r="B83" s="41">
        <v>42234</v>
      </c>
      <c r="C83" s="2" t="s">
        <v>78</v>
      </c>
      <c r="D83" s="2" t="s">
        <v>81</v>
      </c>
      <c r="E83" s="2" t="s">
        <v>84</v>
      </c>
      <c r="F83" s="42">
        <v>19.95</v>
      </c>
      <c r="G83" s="2">
        <v>4</v>
      </c>
      <c r="H83" s="42">
        <v>79.8</v>
      </c>
      <c r="I83" s="2" t="s">
        <v>3</v>
      </c>
      <c r="J83" s="2">
        <v>25</v>
      </c>
    </row>
    <row r="84" spans="1:10" x14ac:dyDescent="0.35">
      <c r="A84" s="2">
        <v>82</v>
      </c>
      <c r="B84" s="41">
        <v>42310</v>
      </c>
      <c r="C84" s="2" t="s">
        <v>69</v>
      </c>
      <c r="D84" s="2" t="s">
        <v>76</v>
      </c>
      <c r="E84" s="2" t="s">
        <v>5</v>
      </c>
      <c r="F84" s="42">
        <v>19.95</v>
      </c>
      <c r="G84" s="2">
        <v>4</v>
      </c>
      <c r="H84" s="42">
        <v>79.8</v>
      </c>
      <c r="I84" s="2" t="s">
        <v>3</v>
      </c>
      <c r="J84" s="2">
        <v>59</v>
      </c>
    </row>
    <row r="85" spans="1:10" x14ac:dyDescent="0.35">
      <c r="A85" s="2">
        <v>83</v>
      </c>
      <c r="B85" s="41">
        <v>42357</v>
      </c>
      <c r="C85" s="2" t="s">
        <v>78</v>
      </c>
      <c r="D85" s="2" t="s">
        <v>81</v>
      </c>
      <c r="E85" s="2" t="s">
        <v>77</v>
      </c>
      <c r="F85" s="42">
        <v>22.95</v>
      </c>
      <c r="G85" s="2">
        <v>5</v>
      </c>
      <c r="H85" s="42">
        <v>114.75</v>
      </c>
      <c r="I85" s="2" t="s">
        <v>2</v>
      </c>
      <c r="J85" s="2">
        <v>57</v>
      </c>
    </row>
    <row r="86" spans="1:10" x14ac:dyDescent="0.35">
      <c r="A86" s="2">
        <v>84</v>
      </c>
      <c r="B86" s="41">
        <v>42190</v>
      </c>
      <c r="C86" s="2" t="s">
        <v>69</v>
      </c>
      <c r="D86" s="2" t="s">
        <v>83</v>
      </c>
      <c r="E86" s="2" t="s">
        <v>77</v>
      </c>
      <c r="F86" s="42">
        <v>22.95</v>
      </c>
      <c r="G86" s="2">
        <v>1</v>
      </c>
      <c r="H86" s="42">
        <v>22.95</v>
      </c>
      <c r="I86" s="2" t="s">
        <v>2</v>
      </c>
      <c r="J86" s="2">
        <v>56</v>
      </c>
    </row>
    <row r="87" spans="1:10" x14ac:dyDescent="0.35">
      <c r="A87" s="2">
        <v>85</v>
      </c>
      <c r="B87" s="41">
        <v>42110</v>
      </c>
      <c r="C87" s="2" t="s">
        <v>78</v>
      </c>
      <c r="D87" s="2" t="s">
        <v>81</v>
      </c>
      <c r="E87" s="2" t="s">
        <v>77</v>
      </c>
      <c r="F87" s="42">
        <v>19.95</v>
      </c>
      <c r="G87" s="2">
        <v>1</v>
      </c>
      <c r="H87" s="42">
        <v>19.95</v>
      </c>
      <c r="I87" s="2" t="s">
        <v>3</v>
      </c>
      <c r="J87" s="2">
        <v>19</v>
      </c>
    </row>
    <row r="88" spans="1:10" x14ac:dyDescent="0.35">
      <c r="A88" s="2">
        <v>86</v>
      </c>
      <c r="B88" s="41">
        <v>42361</v>
      </c>
      <c r="C88" s="2" t="s">
        <v>78</v>
      </c>
      <c r="D88" s="2" t="s">
        <v>81</v>
      </c>
      <c r="E88" s="2" t="s">
        <v>84</v>
      </c>
      <c r="F88" s="42">
        <v>21.95</v>
      </c>
      <c r="G88" s="2">
        <v>5</v>
      </c>
      <c r="H88" s="42">
        <v>109.75</v>
      </c>
      <c r="I88" s="2" t="s">
        <v>4</v>
      </c>
      <c r="J88" s="2">
        <v>54</v>
      </c>
    </row>
    <row r="89" spans="1:10" x14ac:dyDescent="0.35">
      <c r="A89" s="2">
        <v>87</v>
      </c>
      <c r="B89" s="41">
        <v>42153</v>
      </c>
      <c r="C89" s="2" t="s">
        <v>78</v>
      </c>
      <c r="D89" s="2" t="s">
        <v>82</v>
      </c>
      <c r="E89" s="2" t="s">
        <v>84</v>
      </c>
      <c r="F89" s="42">
        <v>29.95</v>
      </c>
      <c r="G89" s="2">
        <v>2</v>
      </c>
      <c r="H89" s="42">
        <v>59.9</v>
      </c>
      <c r="I89" s="2" t="s">
        <v>7</v>
      </c>
      <c r="J89" s="2">
        <v>65</v>
      </c>
    </row>
    <row r="90" spans="1:10" x14ac:dyDescent="0.35">
      <c r="A90" s="2">
        <v>88</v>
      </c>
      <c r="B90" s="41">
        <v>42125</v>
      </c>
      <c r="C90" s="2" t="s">
        <v>69</v>
      </c>
      <c r="D90" s="2" t="s">
        <v>82</v>
      </c>
      <c r="E90" s="2" t="s">
        <v>77</v>
      </c>
      <c r="F90" s="42">
        <v>21.95</v>
      </c>
      <c r="G90" s="2">
        <v>2</v>
      </c>
      <c r="H90" s="42">
        <v>43.9</v>
      </c>
      <c r="I90" s="2" t="s">
        <v>4</v>
      </c>
      <c r="J90" s="2">
        <v>25</v>
      </c>
    </row>
    <row r="91" spans="1:10" x14ac:dyDescent="0.35">
      <c r="A91" s="2">
        <v>89</v>
      </c>
      <c r="B91" s="41">
        <v>42188</v>
      </c>
      <c r="C91" s="2" t="s">
        <v>78</v>
      </c>
      <c r="D91" s="2" t="s">
        <v>80</v>
      </c>
      <c r="E91" s="2" t="s">
        <v>77</v>
      </c>
      <c r="F91" s="42">
        <v>19.95</v>
      </c>
      <c r="G91" s="2">
        <v>2</v>
      </c>
      <c r="H91" s="42">
        <v>39.9</v>
      </c>
      <c r="I91" s="2" t="s">
        <v>3</v>
      </c>
      <c r="J91" s="2">
        <v>30</v>
      </c>
    </row>
    <row r="92" spans="1:10" x14ac:dyDescent="0.35">
      <c r="A92" s="2">
        <v>90</v>
      </c>
      <c r="B92" s="41">
        <v>42228</v>
      </c>
      <c r="C92" s="2" t="s">
        <v>78</v>
      </c>
      <c r="D92" s="2" t="s">
        <v>76</v>
      </c>
      <c r="E92" s="2" t="s">
        <v>77</v>
      </c>
      <c r="F92" s="42">
        <v>29.95</v>
      </c>
      <c r="G92" s="2">
        <v>7</v>
      </c>
      <c r="H92" s="42">
        <v>209.65</v>
      </c>
      <c r="I92" s="2" t="s">
        <v>7</v>
      </c>
      <c r="J92" s="2">
        <v>57</v>
      </c>
    </row>
    <row r="93" spans="1:10" x14ac:dyDescent="0.35">
      <c r="A93" s="2">
        <v>91</v>
      </c>
      <c r="B93" s="41">
        <v>42176</v>
      </c>
      <c r="C93" s="2" t="s">
        <v>69</v>
      </c>
      <c r="D93" s="2" t="s">
        <v>82</v>
      </c>
      <c r="E93" s="2" t="s">
        <v>77</v>
      </c>
      <c r="F93" s="42">
        <v>19.95</v>
      </c>
      <c r="G93" s="2">
        <v>1</v>
      </c>
      <c r="H93" s="42">
        <v>19.95</v>
      </c>
      <c r="I93" s="2" t="s">
        <v>3</v>
      </c>
      <c r="J93" s="2">
        <v>43</v>
      </c>
    </row>
    <row r="94" spans="1:10" x14ac:dyDescent="0.35">
      <c r="A94" s="2">
        <v>92</v>
      </c>
      <c r="B94" s="41">
        <v>42353</v>
      </c>
      <c r="C94" s="2" t="s">
        <v>78</v>
      </c>
      <c r="D94" s="2" t="s">
        <v>76</v>
      </c>
      <c r="E94" s="2" t="s">
        <v>5</v>
      </c>
      <c r="F94" s="42">
        <v>19.95</v>
      </c>
      <c r="G94" s="2">
        <v>4</v>
      </c>
      <c r="H94" s="42">
        <v>79.8</v>
      </c>
      <c r="I94" s="2" t="s">
        <v>3</v>
      </c>
      <c r="J94" s="2">
        <v>44</v>
      </c>
    </row>
    <row r="95" spans="1:10" x14ac:dyDescent="0.35">
      <c r="A95" s="2">
        <v>93</v>
      </c>
      <c r="B95" s="41">
        <v>42149</v>
      </c>
      <c r="C95" s="2" t="s">
        <v>78</v>
      </c>
      <c r="D95" s="2" t="s">
        <v>82</v>
      </c>
      <c r="E95" s="2" t="s">
        <v>79</v>
      </c>
      <c r="F95" s="42">
        <v>24.95</v>
      </c>
      <c r="G95" s="2">
        <v>5</v>
      </c>
      <c r="H95" s="42">
        <v>124.75</v>
      </c>
      <c r="I95" s="2" t="s">
        <v>8</v>
      </c>
      <c r="J95" s="2">
        <v>21</v>
      </c>
    </row>
    <row r="96" spans="1:10" x14ac:dyDescent="0.35">
      <c r="A96" s="2">
        <v>94</v>
      </c>
      <c r="B96" s="41">
        <v>42086</v>
      </c>
      <c r="C96" s="2" t="s">
        <v>78</v>
      </c>
      <c r="D96" s="2" t="s">
        <v>82</v>
      </c>
      <c r="E96" s="2" t="s">
        <v>77</v>
      </c>
      <c r="F96" s="42">
        <v>24.95</v>
      </c>
      <c r="G96" s="2">
        <v>1</v>
      </c>
      <c r="H96" s="42">
        <v>24.95</v>
      </c>
      <c r="I96" s="2" t="s">
        <v>8</v>
      </c>
      <c r="J96" s="2">
        <v>20</v>
      </c>
    </row>
    <row r="97" spans="1:10" x14ac:dyDescent="0.35">
      <c r="A97" s="2">
        <v>95</v>
      </c>
      <c r="B97" s="41">
        <v>42026</v>
      </c>
      <c r="C97" s="2" t="s">
        <v>69</v>
      </c>
      <c r="D97" s="2" t="s">
        <v>81</v>
      </c>
      <c r="E97" s="2" t="s">
        <v>77</v>
      </c>
      <c r="F97" s="42">
        <v>22.95</v>
      </c>
      <c r="G97" s="2">
        <v>7</v>
      </c>
      <c r="H97" s="42">
        <v>160.65</v>
      </c>
      <c r="I97" s="2" t="s">
        <v>2</v>
      </c>
      <c r="J97" s="2">
        <v>49</v>
      </c>
    </row>
    <row r="98" spans="1:10" x14ac:dyDescent="0.35">
      <c r="A98" s="2">
        <v>96</v>
      </c>
      <c r="B98" s="41">
        <v>42273</v>
      </c>
      <c r="C98" s="2" t="s">
        <v>78</v>
      </c>
      <c r="D98" s="2" t="s">
        <v>76</v>
      </c>
      <c r="E98" s="2" t="s">
        <v>5</v>
      </c>
      <c r="F98" s="42">
        <v>21.95</v>
      </c>
      <c r="G98" s="2">
        <v>3</v>
      </c>
      <c r="H98" s="42">
        <v>65.849999999999994</v>
      </c>
      <c r="I98" s="2" t="s">
        <v>4</v>
      </c>
      <c r="J98" s="2">
        <v>37</v>
      </c>
    </row>
    <row r="99" spans="1:10" x14ac:dyDescent="0.35">
      <c r="A99" s="2">
        <v>97</v>
      </c>
      <c r="B99" s="41">
        <v>42365</v>
      </c>
      <c r="C99" s="2" t="s">
        <v>78</v>
      </c>
      <c r="D99" s="2" t="s">
        <v>82</v>
      </c>
      <c r="E99" s="2" t="s">
        <v>77</v>
      </c>
      <c r="F99" s="42">
        <v>22.95</v>
      </c>
      <c r="G99" s="2">
        <v>6</v>
      </c>
      <c r="H99" s="42">
        <v>137.69999999999999</v>
      </c>
      <c r="I99" s="2" t="s">
        <v>2</v>
      </c>
      <c r="J99" s="2">
        <v>69</v>
      </c>
    </row>
    <row r="100" spans="1:10" x14ac:dyDescent="0.35">
      <c r="A100" s="2">
        <v>98</v>
      </c>
      <c r="B100" s="41">
        <v>42209</v>
      </c>
      <c r="C100" s="2" t="s">
        <v>78</v>
      </c>
      <c r="D100" s="2" t="s">
        <v>76</v>
      </c>
      <c r="E100" s="2" t="s">
        <v>79</v>
      </c>
      <c r="F100" s="42">
        <v>29.95</v>
      </c>
      <c r="G100" s="2">
        <v>1</v>
      </c>
      <c r="H100" s="42">
        <v>29.95</v>
      </c>
      <c r="I100" s="2" t="s">
        <v>7</v>
      </c>
      <c r="J100" s="2">
        <v>62</v>
      </c>
    </row>
    <row r="101" spans="1:10" x14ac:dyDescent="0.35">
      <c r="A101" s="2">
        <v>99</v>
      </c>
      <c r="B101" s="41">
        <v>42121</v>
      </c>
      <c r="C101" s="2" t="s">
        <v>78</v>
      </c>
      <c r="D101" s="2" t="s">
        <v>82</v>
      </c>
      <c r="E101" s="2" t="s">
        <v>77</v>
      </c>
      <c r="F101" s="42">
        <v>19.95</v>
      </c>
      <c r="G101" s="2">
        <v>6</v>
      </c>
      <c r="H101" s="42">
        <v>119.69999999999999</v>
      </c>
      <c r="I101" s="2" t="s">
        <v>3</v>
      </c>
      <c r="J101" s="2">
        <v>38</v>
      </c>
    </row>
    <row r="102" spans="1:10" x14ac:dyDescent="0.35">
      <c r="A102" s="2">
        <v>100</v>
      </c>
      <c r="B102" s="41">
        <v>42131</v>
      </c>
      <c r="C102" s="2" t="s">
        <v>78</v>
      </c>
      <c r="D102" s="2" t="s">
        <v>81</v>
      </c>
      <c r="E102" s="2" t="s">
        <v>77</v>
      </c>
      <c r="F102" s="42">
        <v>19.95</v>
      </c>
      <c r="G102" s="2">
        <v>1</v>
      </c>
      <c r="H102" s="42">
        <v>19.95</v>
      </c>
      <c r="I102" s="2" t="s">
        <v>3</v>
      </c>
      <c r="J102" s="2">
        <v>55</v>
      </c>
    </row>
    <row r="103" spans="1:10" x14ac:dyDescent="0.35">
      <c r="A103" s="2">
        <v>101</v>
      </c>
      <c r="B103" s="41">
        <v>42066</v>
      </c>
      <c r="C103" s="2" t="s">
        <v>69</v>
      </c>
      <c r="D103" s="2" t="s">
        <v>80</v>
      </c>
      <c r="E103" s="2" t="s">
        <v>79</v>
      </c>
      <c r="F103" s="42">
        <v>19.95</v>
      </c>
      <c r="G103" s="2">
        <v>2</v>
      </c>
      <c r="H103" s="42">
        <v>39.9</v>
      </c>
      <c r="I103" s="2" t="s">
        <v>3</v>
      </c>
      <c r="J103" s="2">
        <v>24</v>
      </c>
    </row>
    <row r="104" spans="1:10" x14ac:dyDescent="0.35">
      <c r="A104" s="2">
        <v>102</v>
      </c>
      <c r="B104" s="41">
        <v>42086</v>
      </c>
      <c r="C104" s="2" t="s">
        <v>78</v>
      </c>
      <c r="D104" s="2" t="s">
        <v>82</v>
      </c>
      <c r="E104" s="2" t="s">
        <v>84</v>
      </c>
      <c r="F104" s="42">
        <v>22.95</v>
      </c>
      <c r="G104" s="2">
        <v>5</v>
      </c>
      <c r="H104" s="42">
        <v>114.75</v>
      </c>
      <c r="I104" s="2" t="s">
        <v>2</v>
      </c>
      <c r="J104" s="2">
        <v>30</v>
      </c>
    </row>
    <row r="105" spans="1:10" x14ac:dyDescent="0.35">
      <c r="A105" s="2">
        <v>103</v>
      </c>
      <c r="B105" s="41">
        <v>42343</v>
      </c>
      <c r="C105" s="2" t="s">
        <v>69</v>
      </c>
      <c r="D105" s="2" t="s">
        <v>81</v>
      </c>
      <c r="E105" s="2" t="s">
        <v>84</v>
      </c>
      <c r="F105" s="42">
        <v>21.95</v>
      </c>
      <c r="G105" s="2">
        <v>1</v>
      </c>
      <c r="H105" s="42">
        <v>21.95</v>
      </c>
      <c r="I105" s="2" t="s">
        <v>4</v>
      </c>
      <c r="J105" s="2">
        <v>39</v>
      </c>
    </row>
    <row r="106" spans="1:10" x14ac:dyDescent="0.35">
      <c r="A106" s="2">
        <v>104</v>
      </c>
      <c r="B106" s="41">
        <v>42319</v>
      </c>
      <c r="C106" s="2" t="s">
        <v>69</v>
      </c>
      <c r="D106" s="2" t="s">
        <v>82</v>
      </c>
      <c r="E106" s="2" t="s">
        <v>5</v>
      </c>
      <c r="F106" s="42">
        <v>29.95</v>
      </c>
      <c r="G106" s="2">
        <v>6</v>
      </c>
      <c r="H106" s="42">
        <v>179.7</v>
      </c>
      <c r="I106" s="2" t="s">
        <v>7</v>
      </c>
      <c r="J106" s="2">
        <v>59</v>
      </c>
    </row>
    <row r="107" spans="1:10" x14ac:dyDescent="0.35">
      <c r="A107" s="2">
        <v>105</v>
      </c>
      <c r="B107" s="41">
        <v>42107</v>
      </c>
      <c r="C107" s="2" t="s">
        <v>78</v>
      </c>
      <c r="D107" s="2" t="s">
        <v>83</v>
      </c>
      <c r="E107" s="2" t="s">
        <v>79</v>
      </c>
      <c r="F107" s="42">
        <v>19.95</v>
      </c>
      <c r="G107" s="2">
        <v>2</v>
      </c>
      <c r="H107" s="42">
        <v>39.9</v>
      </c>
      <c r="I107" s="2" t="s">
        <v>3</v>
      </c>
      <c r="J107" s="2">
        <v>26</v>
      </c>
    </row>
    <row r="108" spans="1:10" x14ac:dyDescent="0.35">
      <c r="A108" s="2">
        <v>106</v>
      </c>
      <c r="B108" s="41">
        <v>42351</v>
      </c>
      <c r="C108" s="2" t="s">
        <v>78</v>
      </c>
      <c r="D108" s="2" t="s">
        <v>81</v>
      </c>
      <c r="E108" s="2" t="s">
        <v>84</v>
      </c>
      <c r="F108" s="42">
        <v>24.95</v>
      </c>
      <c r="G108" s="2">
        <v>1</v>
      </c>
      <c r="H108" s="42">
        <v>24.95</v>
      </c>
      <c r="I108" s="2" t="s">
        <v>6</v>
      </c>
      <c r="J108" s="2">
        <v>33</v>
      </c>
    </row>
    <row r="109" spans="1:10" x14ac:dyDescent="0.35">
      <c r="A109" s="2">
        <v>107</v>
      </c>
      <c r="B109" s="41">
        <v>42282</v>
      </c>
      <c r="C109" s="2" t="s">
        <v>78</v>
      </c>
      <c r="D109" s="2" t="s">
        <v>81</v>
      </c>
      <c r="E109" s="2" t="s">
        <v>77</v>
      </c>
      <c r="F109" s="42">
        <v>24.95</v>
      </c>
      <c r="G109" s="2">
        <v>4</v>
      </c>
      <c r="H109" s="42">
        <v>99.8</v>
      </c>
      <c r="I109" s="2" t="s">
        <v>8</v>
      </c>
      <c r="J109" s="2">
        <v>20</v>
      </c>
    </row>
    <row r="110" spans="1:10" x14ac:dyDescent="0.35">
      <c r="A110" s="2">
        <v>108</v>
      </c>
      <c r="B110" s="41">
        <v>42006</v>
      </c>
      <c r="C110" s="2" t="s">
        <v>78</v>
      </c>
      <c r="D110" s="2" t="s">
        <v>81</v>
      </c>
      <c r="E110" s="2" t="s">
        <v>77</v>
      </c>
      <c r="F110" s="42">
        <v>21.95</v>
      </c>
      <c r="G110" s="2">
        <v>4</v>
      </c>
      <c r="H110" s="42">
        <v>87.8</v>
      </c>
      <c r="I110" s="2" t="s">
        <v>4</v>
      </c>
      <c r="J110" s="2">
        <v>18</v>
      </c>
    </row>
    <row r="111" spans="1:10" x14ac:dyDescent="0.35">
      <c r="A111" s="2">
        <v>109</v>
      </c>
      <c r="B111" s="41">
        <v>42312</v>
      </c>
      <c r="C111" s="2" t="s">
        <v>69</v>
      </c>
      <c r="D111" s="2" t="s">
        <v>82</v>
      </c>
      <c r="E111" s="2" t="s">
        <v>79</v>
      </c>
      <c r="F111" s="42">
        <v>19.95</v>
      </c>
      <c r="G111" s="2">
        <v>2</v>
      </c>
      <c r="H111" s="42">
        <v>39.9</v>
      </c>
      <c r="I111" s="2" t="s">
        <v>3</v>
      </c>
      <c r="J111" s="2">
        <v>19</v>
      </c>
    </row>
    <row r="112" spans="1:10" x14ac:dyDescent="0.35">
      <c r="A112" s="2">
        <v>110</v>
      </c>
      <c r="B112" s="41">
        <v>42123</v>
      </c>
      <c r="C112" s="2" t="s">
        <v>78</v>
      </c>
      <c r="D112" s="2" t="s">
        <v>82</v>
      </c>
      <c r="E112" s="2" t="s">
        <v>77</v>
      </c>
      <c r="F112" s="42">
        <v>21.95</v>
      </c>
      <c r="G112" s="2">
        <v>3</v>
      </c>
      <c r="H112" s="42">
        <v>65.849999999999994</v>
      </c>
      <c r="I112" s="2" t="s">
        <v>4</v>
      </c>
      <c r="J112" s="2">
        <v>61</v>
      </c>
    </row>
    <row r="113" spans="1:10" x14ac:dyDescent="0.35">
      <c r="A113" s="2">
        <v>111</v>
      </c>
      <c r="B113" s="41">
        <v>42279</v>
      </c>
      <c r="C113" s="2" t="s">
        <v>69</v>
      </c>
      <c r="D113" s="2" t="s">
        <v>82</v>
      </c>
      <c r="E113" s="2" t="s">
        <v>79</v>
      </c>
      <c r="F113" s="42">
        <v>19.95</v>
      </c>
      <c r="G113" s="2">
        <v>10</v>
      </c>
      <c r="H113" s="42">
        <v>199.5</v>
      </c>
      <c r="I113" s="2" t="s">
        <v>3</v>
      </c>
      <c r="J113" s="2">
        <v>39</v>
      </c>
    </row>
    <row r="114" spans="1:10" x14ac:dyDescent="0.35">
      <c r="A114" s="2">
        <v>112</v>
      </c>
      <c r="B114" s="41">
        <v>42364</v>
      </c>
      <c r="C114" s="2" t="s">
        <v>69</v>
      </c>
      <c r="D114" s="2" t="s">
        <v>83</v>
      </c>
      <c r="E114" s="2" t="s">
        <v>77</v>
      </c>
      <c r="F114" s="42">
        <v>21.95</v>
      </c>
      <c r="G114" s="2">
        <v>1</v>
      </c>
      <c r="H114" s="42">
        <v>21.95</v>
      </c>
      <c r="I114" s="2" t="s">
        <v>4</v>
      </c>
      <c r="J114" s="2">
        <v>52</v>
      </c>
    </row>
    <row r="115" spans="1:10" x14ac:dyDescent="0.35">
      <c r="A115" s="2">
        <v>113</v>
      </c>
      <c r="B115" s="41">
        <v>42313</v>
      </c>
      <c r="C115" s="2" t="s">
        <v>78</v>
      </c>
      <c r="D115" s="2" t="s">
        <v>81</v>
      </c>
      <c r="E115" s="2" t="s">
        <v>77</v>
      </c>
      <c r="F115" s="42">
        <v>24.95</v>
      </c>
      <c r="G115" s="2">
        <v>5</v>
      </c>
      <c r="H115" s="42">
        <v>124.75</v>
      </c>
      <c r="I115" s="2" t="s">
        <v>6</v>
      </c>
      <c r="J115" s="2">
        <v>20</v>
      </c>
    </row>
    <row r="116" spans="1:10" x14ac:dyDescent="0.35">
      <c r="A116" s="2">
        <v>114</v>
      </c>
      <c r="B116" s="41">
        <v>42323</v>
      </c>
      <c r="C116" s="2" t="s">
        <v>78</v>
      </c>
      <c r="D116" s="2" t="s">
        <v>81</v>
      </c>
      <c r="E116" s="2" t="s">
        <v>77</v>
      </c>
      <c r="F116" s="42">
        <v>29.95</v>
      </c>
      <c r="G116" s="2">
        <v>1</v>
      </c>
      <c r="H116" s="42">
        <v>29.95</v>
      </c>
      <c r="I116" s="2" t="s">
        <v>7</v>
      </c>
      <c r="J116" s="2">
        <v>50</v>
      </c>
    </row>
    <row r="117" spans="1:10" x14ac:dyDescent="0.35">
      <c r="A117" s="2">
        <v>115</v>
      </c>
      <c r="B117" s="41">
        <v>42182</v>
      </c>
      <c r="C117" s="2" t="s">
        <v>69</v>
      </c>
      <c r="D117" s="2" t="s">
        <v>82</v>
      </c>
      <c r="E117" s="2" t="s">
        <v>5</v>
      </c>
      <c r="F117" s="42">
        <v>21.95</v>
      </c>
      <c r="G117" s="2">
        <v>1</v>
      </c>
      <c r="H117" s="42">
        <v>21.95</v>
      </c>
      <c r="I117" s="2" t="s">
        <v>4</v>
      </c>
      <c r="J117" s="2">
        <v>29</v>
      </c>
    </row>
    <row r="118" spans="1:10" x14ac:dyDescent="0.35">
      <c r="A118" s="2">
        <v>116</v>
      </c>
      <c r="B118" s="41">
        <v>42115</v>
      </c>
      <c r="C118" s="2" t="s">
        <v>78</v>
      </c>
      <c r="D118" s="2" t="s">
        <v>81</v>
      </c>
      <c r="E118" s="2" t="s">
        <v>77</v>
      </c>
      <c r="F118" s="42">
        <v>29.95</v>
      </c>
      <c r="G118" s="2">
        <v>4</v>
      </c>
      <c r="H118" s="42">
        <v>119.8</v>
      </c>
      <c r="I118" s="2" t="s">
        <v>7</v>
      </c>
      <c r="J118" s="2">
        <v>55</v>
      </c>
    </row>
    <row r="119" spans="1:10" x14ac:dyDescent="0.35">
      <c r="A119" s="2">
        <v>117</v>
      </c>
      <c r="B119" s="41">
        <v>42272</v>
      </c>
      <c r="C119" s="2" t="s">
        <v>78</v>
      </c>
      <c r="D119" s="2" t="s">
        <v>80</v>
      </c>
      <c r="E119" s="2" t="s">
        <v>77</v>
      </c>
      <c r="F119" s="42">
        <v>29.95</v>
      </c>
      <c r="G119" s="2">
        <v>3</v>
      </c>
      <c r="H119" s="42">
        <v>89.85</v>
      </c>
      <c r="I119" s="2" t="s">
        <v>7</v>
      </c>
      <c r="J119" s="2">
        <v>18</v>
      </c>
    </row>
    <row r="120" spans="1:10" x14ac:dyDescent="0.35">
      <c r="A120" s="2">
        <v>118</v>
      </c>
      <c r="B120" s="41">
        <v>42028</v>
      </c>
      <c r="C120" s="2" t="s">
        <v>69</v>
      </c>
      <c r="D120" s="2" t="s">
        <v>76</v>
      </c>
      <c r="E120" s="2" t="s">
        <v>84</v>
      </c>
      <c r="F120" s="42">
        <v>21.95</v>
      </c>
      <c r="G120" s="2">
        <v>3</v>
      </c>
      <c r="H120" s="42">
        <v>65.849999999999994</v>
      </c>
      <c r="I120" s="2" t="s">
        <v>4</v>
      </c>
      <c r="J120" s="2">
        <v>39</v>
      </c>
    </row>
    <row r="121" spans="1:10" x14ac:dyDescent="0.35">
      <c r="A121" s="2">
        <v>119</v>
      </c>
      <c r="B121" s="41">
        <v>42008</v>
      </c>
      <c r="C121" s="2" t="s">
        <v>78</v>
      </c>
      <c r="D121" s="2" t="s">
        <v>81</v>
      </c>
      <c r="E121" s="2" t="s">
        <v>5</v>
      </c>
      <c r="F121" s="42">
        <v>22.95</v>
      </c>
      <c r="G121" s="2">
        <v>4</v>
      </c>
      <c r="H121" s="42">
        <v>91.8</v>
      </c>
      <c r="I121" s="2" t="s">
        <v>2</v>
      </c>
      <c r="J121" s="2">
        <v>35</v>
      </c>
    </row>
    <row r="122" spans="1:10" x14ac:dyDescent="0.35">
      <c r="A122" s="2">
        <v>120</v>
      </c>
      <c r="B122" s="41">
        <v>42130</v>
      </c>
      <c r="C122" s="2" t="s">
        <v>69</v>
      </c>
      <c r="D122" s="2" t="s">
        <v>80</v>
      </c>
      <c r="E122" s="2" t="s">
        <v>5</v>
      </c>
      <c r="F122" s="42">
        <v>24.95</v>
      </c>
      <c r="G122" s="2">
        <v>6</v>
      </c>
      <c r="H122" s="42">
        <v>149.69999999999999</v>
      </c>
      <c r="I122" s="2" t="s">
        <v>8</v>
      </c>
      <c r="J122" s="2">
        <v>38</v>
      </c>
    </row>
    <row r="123" spans="1:10" x14ac:dyDescent="0.35">
      <c r="A123" s="2">
        <v>121</v>
      </c>
      <c r="B123" s="41">
        <v>42177</v>
      </c>
      <c r="C123" s="2" t="s">
        <v>78</v>
      </c>
      <c r="D123" s="2" t="s">
        <v>81</v>
      </c>
      <c r="E123" s="2" t="s">
        <v>79</v>
      </c>
      <c r="F123" s="42">
        <v>19.95</v>
      </c>
      <c r="G123" s="2">
        <v>3</v>
      </c>
      <c r="H123" s="42">
        <v>59.849999999999994</v>
      </c>
      <c r="I123" s="2" t="s">
        <v>3</v>
      </c>
      <c r="J123" s="2">
        <v>20</v>
      </c>
    </row>
    <row r="124" spans="1:10" x14ac:dyDescent="0.35">
      <c r="A124" s="2">
        <v>122</v>
      </c>
      <c r="B124" s="41">
        <v>42197</v>
      </c>
      <c r="C124" s="2" t="s">
        <v>78</v>
      </c>
      <c r="D124" s="2" t="s">
        <v>83</v>
      </c>
      <c r="E124" s="2" t="s">
        <v>84</v>
      </c>
      <c r="F124" s="42">
        <v>21.95</v>
      </c>
      <c r="G124" s="2">
        <v>6</v>
      </c>
      <c r="H124" s="42">
        <v>131.69999999999999</v>
      </c>
      <c r="I124" s="2" t="s">
        <v>4</v>
      </c>
      <c r="J124" s="2">
        <v>60</v>
      </c>
    </row>
    <row r="125" spans="1:10" x14ac:dyDescent="0.35">
      <c r="A125" s="2">
        <v>123</v>
      </c>
      <c r="B125" s="41">
        <v>42127</v>
      </c>
      <c r="C125" s="2" t="s">
        <v>78</v>
      </c>
      <c r="D125" s="2" t="s">
        <v>81</v>
      </c>
      <c r="E125" s="2" t="s">
        <v>84</v>
      </c>
      <c r="F125" s="42">
        <v>24.95</v>
      </c>
      <c r="G125" s="2">
        <v>2</v>
      </c>
      <c r="H125" s="42">
        <v>49.9</v>
      </c>
      <c r="I125" s="2" t="s">
        <v>6</v>
      </c>
      <c r="J125" s="2">
        <v>61</v>
      </c>
    </row>
    <row r="126" spans="1:10" x14ac:dyDescent="0.35">
      <c r="A126" s="2">
        <v>124</v>
      </c>
      <c r="B126" s="41">
        <v>42072</v>
      </c>
      <c r="C126" s="2" t="s">
        <v>69</v>
      </c>
      <c r="D126" s="2" t="s">
        <v>82</v>
      </c>
      <c r="E126" s="2" t="s">
        <v>77</v>
      </c>
      <c r="F126" s="42">
        <v>21.95</v>
      </c>
      <c r="G126" s="2">
        <v>2</v>
      </c>
      <c r="H126" s="42">
        <v>43.9</v>
      </c>
      <c r="I126" s="2" t="s">
        <v>4</v>
      </c>
      <c r="J126" s="2">
        <v>67</v>
      </c>
    </row>
    <row r="127" spans="1:10" x14ac:dyDescent="0.35">
      <c r="A127" s="2">
        <v>125</v>
      </c>
      <c r="B127" s="41">
        <v>42065</v>
      </c>
      <c r="C127" s="2" t="s">
        <v>78</v>
      </c>
      <c r="D127" s="2" t="s">
        <v>81</v>
      </c>
      <c r="E127" s="2" t="s">
        <v>84</v>
      </c>
      <c r="F127" s="42">
        <v>19.95</v>
      </c>
      <c r="G127" s="2">
        <v>1</v>
      </c>
      <c r="H127" s="42">
        <v>19.95</v>
      </c>
      <c r="I127" s="2" t="s">
        <v>3</v>
      </c>
      <c r="J127" s="2">
        <v>21</v>
      </c>
    </row>
    <row r="128" spans="1:10" x14ac:dyDescent="0.35">
      <c r="A128" s="2">
        <v>126</v>
      </c>
      <c r="B128" s="41">
        <v>42091</v>
      </c>
      <c r="C128" s="2" t="s">
        <v>78</v>
      </c>
      <c r="D128" s="2" t="s">
        <v>83</v>
      </c>
      <c r="E128" s="2" t="s">
        <v>5</v>
      </c>
      <c r="F128" s="42">
        <v>21.95</v>
      </c>
      <c r="G128" s="2">
        <v>1</v>
      </c>
      <c r="H128" s="42">
        <v>21.95</v>
      </c>
      <c r="I128" s="2" t="s">
        <v>4</v>
      </c>
      <c r="J128" s="2">
        <v>40</v>
      </c>
    </row>
    <row r="129" spans="1:10" x14ac:dyDescent="0.35">
      <c r="A129" s="2">
        <v>127</v>
      </c>
      <c r="B129" s="41">
        <v>42019</v>
      </c>
      <c r="C129" s="2" t="s">
        <v>78</v>
      </c>
      <c r="D129" s="2" t="s">
        <v>81</v>
      </c>
      <c r="E129" s="2" t="s">
        <v>77</v>
      </c>
      <c r="F129" s="42">
        <v>24.95</v>
      </c>
      <c r="G129" s="2">
        <v>1</v>
      </c>
      <c r="H129" s="42">
        <v>24.95</v>
      </c>
      <c r="I129" s="2" t="s">
        <v>8</v>
      </c>
      <c r="J129" s="2">
        <v>25</v>
      </c>
    </row>
    <row r="130" spans="1:10" x14ac:dyDescent="0.35">
      <c r="A130" s="2">
        <v>128</v>
      </c>
      <c r="B130" s="41">
        <v>42326</v>
      </c>
      <c r="C130" s="2" t="s">
        <v>78</v>
      </c>
      <c r="D130" s="2" t="s">
        <v>76</v>
      </c>
      <c r="E130" s="2" t="s">
        <v>77</v>
      </c>
      <c r="F130" s="42">
        <v>19.95</v>
      </c>
      <c r="G130" s="2">
        <v>2</v>
      </c>
      <c r="H130" s="42">
        <v>39.9</v>
      </c>
      <c r="I130" s="2" t="s">
        <v>3</v>
      </c>
      <c r="J130" s="2">
        <v>50</v>
      </c>
    </row>
    <row r="131" spans="1:10" x14ac:dyDescent="0.35">
      <c r="A131" s="2">
        <v>129</v>
      </c>
      <c r="B131" s="41">
        <v>42090</v>
      </c>
      <c r="C131" s="2" t="s">
        <v>78</v>
      </c>
      <c r="D131" s="2" t="s">
        <v>81</v>
      </c>
      <c r="E131" s="2" t="s">
        <v>77</v>
      </c>
      <c r="F131" s="42">
        <v>24.95</v>
      </c>
      <c r="G131" s="2">
        <v>1</v>
      </c>
      <c r="H131" s="42">
        <v>24.95</v>
      </c>
      <c r="I131" s="2" t="s">
        <v>8</v>
      </c>
      <c r="J131" s="2">
        <v>24</v>
      </c>
    </row>
    <row r="132" spans="1:10" x14ac:dyDescent="0.35">
      <c r="A132" s="2">
        <v>130</v>
      </c>
      <c r="B132" s="41">
        <v>42227</v>
      </c>
      <c r="C132" s="2" t="s">
        <v>69</v>
      </c>
      <c r="D132" s="2" t="s">
        <v>82</v>
      </c>
      <c r="E132" s="2" t="s">
        <v>77</v>
      </c>
      <c r="F132" s="42">
        <v>22.95</v>
      </c>
      <c r="G132" s="2">
        <v>5</v>
      </c>
      <c r="H132" s="42">
        <v>114.75</v>
      </c>
      <c r="I132" s="2" t="s">
        <v>2</v>
      </c>
      <c r="J132" s="2">
        <v>28</v>
      </c>
    </row>
    <row r="133" spans="1:10" x14ac:dyDescent="0.35">
      <c r="A133" s="2">
        <v>131</v>
      </c>
      <c r="B133" s="41">
        <v>42362</v>
      </c>
      <c r="C133" s="2" t="s">
        <v>78</v>
      </c>
      <c r="D133" s="2" t="s">
        <v>81</v>
      </c>
      <c r="E133" s="2" t="s">
        <v>84</v>
      </c>
      <c r="F133" s="42">
        <v>19.95</v>
      </c>
      <c r="G133" s="2">
        <v>6</v>
      </c>
      <c r="H133" s="42">
        <v>119.69999999999999</v>
      </c>
      <c r="I133" s="2" t="s">
        <v>3</v>
      </c>
      <c r="J133" s="2">
        <v>22</v>
      </c>
    </row>
    <row r="134" spans="1:10" x14ac:dyDescent="0.35">
      <c r="A134" s="2">
        <v>132</v>
      </c>
      <c r="B134" s="41">
        <v>42335</v>
      </c>
      <c r="C134" s="2" t="s">
        <v>78</v>
      </c>
      <c r="D134" s="2" t="s">
        <v>82</v>
      </c>
      <c r="E134" s="2" t="s">
        <v>77</v>
      </c>
      <c r="F134" s="42">
        <v>21.95</v>
      </c>
      <c r="G134" s="2">
        <v>2</v>
      </c>
      <c r="H134" s="42">
        <v>43.9</v>
      </c>
      <c r="I134" s="2" t="s">
        <v>4</v>
      </c>
      <c r="J134" s="2">
        <v>22</v>
      </c>
    </row>
    <row r="135" spans="1:10" x14ac:dyDescent="0.35">
      <c r="A135" s="2">
        <v>133</v>
      </c>
      <c r="B135" s="41">
        <v>42075</v>
      </c>
      <c r="C135" s="2" t="s">
        <v>78</v>
      </c>
      <c r="D135" s="2" t="s">
        <v>81</v>
      </c>
      <c r="E135" s="2" t="s">
        <v>77</v>
      </c>
      <c r="F135" s="42">
        <v>24.95</v>
      </c>
      <c r="G135" s="2">
        <v>1</v>
      </c>
      <c r="H135" s="42">
        <v>24.95</v>
      </c>
      <c r="I135" s="2" t="s">
        <v>8</v>
      </c>
      <c r="J135" s="2">
        <v>27</v>
      </c>
    </row>
    <row r="136" spans="1:10" x14ac:dyDescent="0.35">
      <c r="A136" s="2">
        <v>134</v>
      </c>
      <c r="B136" s="41">
        <v>42263</v>
      </c>
      <c r="C136" s="2" t="s">
        <v>69</v>
      </c>
      <c r="D136" s="2" t="s">
        <v>81</v>
      </c>
      <c r="E136" s="2" t="s">
        <v>77</v>
      </c>
      <c r="F136" s="42">
        <v>24.95</v>
      </c>
      <c r="G136" s="2">
        <v>7</v>
      </c>
      <c r="H136" s="42">
        <v>174.65</v>
      </c>
      <c r="I136" s="2" t="s">
        <v>6</v>
      </c>
      <c r="J136" s="2">
        <v>54</v>
      </c>
    </row>
    <row r="137" spans="1:10" x14ac:dyDescent="0.35">
      <c r="A137" s="2">
        <v>135</v>
      </c>
      <c r="B137" s="41">
        <v>42036</v>
      </c>
      <c r="C137" s="2" t="s">
        <v>78</v>
      </c>
      <c r="D137" s="2" t="s">
        <v>76</v>
      </c>
      <c r="E137" s="2" t="s">
        <v>77</v>
      </c>
      <c r="F137" s="42">
        <v>24.95</v>
      </c>
      <c r="G137" s="2">
        <v>1</v>
      </c>
      <c r="H137" s="42">
        <v>24.95</v>
      </c>
      <c r="I137" s="2" t="s">
        <v>8</v>
      </c>
      <c r="J137" s="2">
        <v>25</v>
      </c>
    </row>
    <row r="138" spans="1:10" x14ac:dyDescent="0.35">
      <c r="A138" s="2">
        <v>136</v>
      </c>
      <c r="B138" s="41">
        <v>42188</v>
      </c>
      <c r="C138" s="2" t="s">
        <v>78</v>
      </c>
      <c r="D138" s="2" t="s">
        <v>81</v>
      </c>
      <c r="E138" s="2" t="s">
        <v>84</v>
      </c>
      <c r="F138" s="42">
        <v>24.95</v>
      </c>
      <c r="G138" s="2">
        <v>2</v>
      </c>
      <c r="H138" s="42">
        <v>49.9</v>
      </c>
      <c r="I138" s="2" t="s">
        <v>6</v>
      </c>
      <c r="J138" s="2">
        <v>25</v>
      </c>
    </row>
    <row r="139" spans="1:10" x14ac:dyDescent="0.35">
      <c r="A139" s="2">
        <v>137</v>
      </c>
      <c r="B139" s="41">
        <v>42246</v>
      </c>
      <c r="C139" s="2" t="s">
        <v>78</v>
      </c>
      <c r="D139" s="2" t="s">
        <v>82</v>
      </c>
      <c r="E139" s="2" t="s">
        <v>79</v>
      </c>
      <c r="F139" s="42">
        <v>19.95</v>
      </c>
      <c r="G139" s="2">
        <v>1</v>
      </c>
      <c r="H139" s="42">
        <v>19.95</v>
      </c>
      <c r="I139" s="2" t="s">
        <v>3</v>
      </c>
      <c r="J139" s="2">
        <v>30</v>
      </c>
    </row>
    <row r="140" spans="1:10" x14ac:dyDescent="0.35">
      <c r="A140" s="2">
        <v>138</v>
      </c>
      <c r="B140" s="41">
        <v>42265</v>
      </c>
      <c r="C140" s="2" t="s">
        <v>69</v>
      </c>
      <c r="D140" s="2" t="s">
        <v>76</v>
      </c>
      <c r="E140" s="2" t="s">
        <v>5</v>
      </c>
      <c r="F140" s="42">
        <v>19.95</v>
      </c>
      <c r="G140" s="2">
        <v>2</v>
      </c>
      <c r="H140" s="42">
        <v>39.9</v>
      </c>
      <c r="I140" s="2" t="s">
        <v>3</v>
      </c>
      <c r="J140" s="2">
        <v>59</v>
      </c>
    </row>
    <row r="141" spans="1:10" x14ac:dyDescent="0.35">
      <c r="A141" s="2">
        <v>139</v>
      </c>
      <c r="B141" s="41">
        <v>42332</v>
      </c>
      <c r="C141" s="2" t="s">
        <v>78</v>
      </c>
      <c r="D141" s="2" t="s">
        <v>81</v>
      </c>
      <c r="E141" s="2" t="s">
        <v>77</v>
      </c>
      <c r="F141" s="42">
        <v>22.95</v>
      </c>
      <c r="G141" s="2">
        <v>2</v>
      </c>
      <c r="H141" s="42">
        <v>45.9</v>
      </c>
      <c r="I141" s="2" t="s">
        <v>2</v>
      </c>
      <c r="J141" s="2">
        <v>51</v>
      </c>
    </row>
    <row r="142" spans="1:10" x14ac:dyDescent="0.35">
      <c r="A142" s="2">
        <v>140</v>
      </c>
      <c r="B142" s="41">
        <v>42360</v>
      </c>
      <c r="C142" s="2" t="s">
        <v>78</v>
      </c>
      <c r="D142" s="2" t="s">
        <v>81</v>
      </c>
      <c r="E142" s="2" t="s">
        <v>77</v>
      </c>
      <c r="F142" s="42">
        <v>29.95</v>
      </c>
      <c r="G142" s="2">
        <v>6</v>
      </c>
      <c r="H142" s="42">
        <v>179.7</v>
      </c>
      <c r="I142" s="2" t="s">
        <v>7</v>
      </c>
      <c r="J142" s="2">
        <v>38</v>
      </c>
    </row>
    <row r="143" spans="1:10" x14ac:dyDescent="0.35">
      <c r="A143" s="2">
        <v>141</v>
      </c>
      <c r="B143" s="41">
        <v>42117</v>
      </c>
      <c r="C143" s="2" t="s">
        <v>78</v>
      </c>
      <c r="D143" s="2" t="s">
        <v>82</v>
      </c>
      <c r="E143" s="2" t="s">
        <v>5</v>
      </c>
      <c r="F143" s="42">
        <v>22.95</v>
      </c>
      <c r="G143" s="2">
        <v>7</v>
      </c>
      <c r="H143" s="42">
        <v>160.65</v>
      </c>
      <c r="I143" s="2" t="s">
        <v>2</v>
      </c>
      <c r="J143" s="2">
        <v>28</v>
      </c>
    </row>
    <row r="144" spans="1:10" x14ac:dyDescent="0.35">
      <c r="A144" s="2">
        <v>142</v>
      </c>
      <c r="B144" s="41">
        <v>42326</v>
      </c>
      <c r="C144" s="2" t="s">
        <v>69</v>
      </c>
      <c r="D144" s="2" t="s">
        <v>83</v>
      </c>
      <c r="E144" s="2" t="s">
        <v>77</v>
      </c>
      <c r="F144" s="42">
        <v>21.95</v>
      </c>
      <c r="G144" s="2">
        <v>1</v>
      </c>
      <c r="H144" s="42">
        <v>21.95</v>
      </c>
      <c r="I144" s="2" t="s">
        <v>4</v>
      </c>
      <c r="J144" s="2">
        <v>30</v>
      </c>
    </row>
    <row r="145" spans="1:10" x14ac:dyDescent="0.35">
      <c r="A145" s="2">
        <v>143</v>
      </c>
      <c r="B145" s="41">
        <v>42305</v>
      </c>
      <c r="C145" s="2" t="s">
        <v>78</v>
      </c>
      <c r="D145" s="2" t="s">
        <v>81</v>
      </c>
      <c r="E145" s="2" t="s">
        <v>5</v>
      </c>
      <c r="F145" s="42">
        <v>24.95</v>
      </c>
      <c r="G145" s="2">
        <v>5</v>
      </c>
      <c r="H145" s="42">
        <v>124.75</v>
      </c>
      <c r="I145" s="2" t="s">
        <v>8</v>
      </c>
      <c r="J145" s="2">
        <v>43</v>
      </c>
    </row>
    <row r="146" spans="1:10" x14ac:dyDescent="0.35">
      <c r="A146" s="2">
        <v>144</v>
      </c>
      <c r="B146" s="41">
        <v>42230</v>
      </c>
      <c r="C146" s="2" t="s">
        <v>78</v>
      </c>
      <c r="D146" s="2" t="s">
        <v>82</v>
      </c>
      <c r="E146" s="2" t="s">
        <v>77</v>
      </c>
      <c r="F146" s="42">
        <v>29.95</v>
      </c>
      <c r="G146" s="2">
        <v>3</v>
      </c>
      <c r="H146" s="42">
        <v>89.85</v>
      </c>
      <c r="I146" s="2" t="s">
        <v>7</v>
      </c>
      <c r="J146" s="2">
        <v>42</v>
      </c>
    </row>
    <row r="147" spans="1:10" x14ac:dyDescent="0.35">
      <c r="A147" s="2">
        <v>145</v>
      </c>
      <c r="B147" s="41">
        <v>42129</v>
      </c>
      <c r="C147" s="2" t="s">
        <v>78</v>
      </c>
      <c r="D147" s="2" t="s">
        <v>81</v>
      </c>
      <c r="E147" s="2" t="s">
        <v>84</v>
      </c>
      <c r="F147" s="42">
        <v>24.95</v>
      </c>
      <c r="G147" s="2">
        <v>2</v>
      </c>
      <c r="H147" s="42">
        <v>49.9</v>
      </c>
      <c r="I147" s="2" t="s">
        <v>8</v>
      </c>
      <c r="J147" s="2">
        <v>24</v>
      </c>
    </row>
    <row r="148" spans="1:10" x14ac:dyDescent="0.35">
      <c r="A148" s="2">
        <v>146</v>
      </c>
      <c r="B148" s="41">
        <v>42241</v>
      </c>
      <c r="C148" s="2" t="s">
        <v>69</v>
      </c>
      <c r="D148" s="2" t="s">
        <v>81</v>
      </c>
      <c r="E148" s="2" t="s">
        <v>84</v>
      </c>
      <c r="F148" s="42">
        <v>22.95</v>
      </c>
      <c r="G148" s="2">
        <v>1</v>
      </c>
      <c r="H148" s="42">
        <v>22.95</v>
      </c>
      <c r="I148" s="2" t="s">
        <v>2</v>
      </c>
      <c r="J148" s="2">
        <v>47</v>
      </c>
    </row>
    <row r="149" spans="1:10" x14ac:dyDescent="0.35">
      <c r="A149" s="2">
        <v>147</v>
      </c>
      <c r="B149" s="41">
        <v>42302</v>
      </c>
      <c r="C149" s="2" t="s">
        <v>78</v>
      </c>
      <c r="D149" s="2" t="s">
        <v>82</v>
      </c>
      <c r="E149" s="2" t="s">
        <v>84</v>
      </c>
      <c r="F149" s="42">
        <v>19.95</v>
      </c>
      <c r="G149" s="2">
        <v>1</v>
      </c>
      <c r="H149" s="42">
        <v>19.95</v>
      </c>
      <c r="I149" s="2" t="s">
        <v>3</v>
      </c>
      <c r="J149" s="2">
        <v>23</v>
      </c>
    </row>
    <row r="150" spans="1:10" x14ac:dyDescent="0.35">
      <c r="A150" s="2">
        <v>148</v>
      </c>
      <c r="B150" s="41">
        <v>42216</v>
      </c>
      <c r="C150" s="2" t="s">
        <v>78</v>
      </c>
      <c r="D150" s="2" t="s">
        <v>82</v>
      </c>
      <c r="E150" s="2" t="s">
        <v>79</v>
      </c>
      <c r="F150" s="42">
        <v>19.95</v>
      </c>
      <c r="G150" s="2">
        <v>5</v>
      </c>
      <c r="H150" s="42">
        <v>99.75</v>
      </c>
      <c r="I150" s="2" t="s">
        <v>3</v>
      </c>
      <c r="J150" s="2">
        <v>59</v>
      </c>
    </row>
    <row r="151" spans="1:10" x14ac:dyDescent="0.35">
      <c r="A151" s="2">
        <v>149</v>
      </c>
      <c r="B151" s="41">
        <v>42210</v>
      </c>
      <c r="C151" s="2" t="s">
        <v>69</v>
      </c>
      <c r="D151" s="2" t="s">
        <v>76</v>
      </c>
      <c r="E151" s="2" t="s">
        <v>77</v>
      </c>
      <c r="F151" s="42">
        <v>22.95</v>
      </c>
      <c r="G151" s="2">
        <v>4</v>
      </c>
      <c r="H151" s="42">
        <v>91.8</v>
      </c>
      <c r="I151" s="2" t="s">
        <v>2</v>
      </c>
      <c r="J151" s="2">
        <v>22</v>
      </c>
    </row>
    <row r="152" spans="1:10" x14ac:dyDescent="0.35">
      <c r="A152" s="2">
        <v>150</v>
      </c>
      <c r="B152" s="41">
        <v>42277</v>
      </c>
      <c r="C152" s="2" t="s">
        <v>69</v>
      </c>
      <c r="D152" s="2" t="s">
        <v>81</v>
      </c>
      <c r="E152" s="2" t="s">
        <v>84</v>
      </c>
      <c r="F152" s="42">
        <v>24.95</v>
      </c>
      <c r="G152" s="2">
        <v>2</v>
      </c>
      <c r="H152" s="42">
        <v>49.9</v>
      </c>
      <c r="I152" s="2" t="s">
        <v>8</v>
      </c>
      <c r="J152" s="2">
        <v>27</v>
      </c>
    </row>
    <row r="153" spans="1:10" x14ac:dyDescent="0.35">
      <c r="A153" s="2">
        <v>151</v>
      </c>
      <c r="B153" s="41">
        <v>42280</v>
      </c>
      <c r="C153" s="2" t="s">
        <v>78</v>
      </c>
      <c r="D153" s="2" t="s">
        <v>83</v>
      </c>
      <c r="E153" s="2" t="s">
        <v>79</v>
      </c>
      <c r="F153" s="42">
        <v>21.95</v>
      </c>
      <c r="G153" s="2">
        <v>1</v>
      </c>
      <c r="H153" s="42">
        <v>21.95</v>
      </c>
      <c r="I153" s="2" t="s">
        <v>4</v>
      </c>
      <c r="J153" s="2">
        <v>65</v>
      </c>
    </row>
    <row r="154" spans="1:10" x14ac:dyDescent="0.35">
      <c r="A154" s="2">
        <v>152</v>
      </c>
      <c r="B154" s="41">
        <v>42095</v>
      </c>
      <c r="C154" s="2" t="s">
        <v>78</v>
      </c>
      <c r="D154" s="2" t="s">
        <v>76</v>
      </c>
      <c r="E154" s="2" t="s">
        <v>84</v>
      </c>
      <c r="F154" s="42">
        <v>22.95</v>
      </c>
      <c r="G154" s="2">
        <v>2</v>
      </c>
      <c r="H154" s="42">
        <v>45.9</v>
      </c>
      <c r="I154" s="2" t="s">
        <v>2</v>
      </c>
      <c r="J154" s="2">
        <v>27</v>
      </c>
    </row>
    <row r="155" spans="1:10" x14ac:dyDescent="0.35">
      <c r="A155" s="2">
        <v>153</v>
      </c>
      <c r="B155" s="41">
        <v>42353</v>
      </c>
      <c r="C155" s="2" t="s">
        <v>78</v>
      </c>
      <c r="D155" s="2" t="s">
        <v>80</v>
      </c>
      <c r="E155" s="2" t="s">
        <v>79</v>
      </c>
      <c r="F155" s="42">
        <v>22.95</v>
      </c>
      <c r="G155" s="2">
        <v>1</v>
      </c>
      <c r="H155" s="42">
        <v>22.95</v>
      </c>
      <c r="I155" s="2" t="s">
        <v>2</v>
      </c>
      <c r="J155" s="2">
        <v>27</v>
      </c>
    </row>
    <row r="156" spans="1:10" x14ac:dyDescent="0.35">
      <c r="A156" s="2">
        <v>154</v>
      </c>
      <c r="B156" s="41">
        <v>42011</v>
      </c>
      <c r="C156" s="2" t="s">
        <v>78</v>
      </c>
      <c r="D156" s="2" t="s">
        <v>82</v>
      </c>
      <c r="E156" s="2" t="s">
        <v>77</v>
      </c>
      <c r="F156" s="42">
        <v>22.95</v>
      </c>
      <c r="G156" s="2">
        <v>2</v>
      </c>
      <c r="H156" s="42">
        <v>45.9</v>
      </c>
      <c r="I156" s="2" t="s">
        <v>2</v>
      </c>
      <c r="J156" s="2">
        <v>28</v>
      </c>
    </row>
    <row r="157" spans="1:10" x14ac:dyDescent="0.35">
      <c r="A157" s="2">
        <v>155</v>
      </c>
      <c r="B157" s="41">
        <v>42208</v>
      </c>
      <c r="C157" s="2" t="s">
        <v>69</v>
      </c>
      <c r="D157" s="2" t="s">
        <v>82</v>
      </c>
      <c r="E157" s="2" t="s">
        <v>77</v>
      </c>
      <c r="F157" s="42">
        <v>24.95</v>
      </c>
      <c r="G157" s="2">
        <v>1</v>
      </c>
      <c r="H157" s="42">
        <v>24.95</v>
      </c>
      <c r="I157" s="2" t="s">
        <v>8</v>
      </c>
      <c r="J157" s="2">
        <v>22</v>
      </c>
    </row>
    <row r="158" spans="1:10" x14ac:dyDescent="0.35">
      <c r="A158" s="2">
        <v>156</v>
      </c>
      <c r="B158" s="41">
        <v>42079</v>
      </c>
      <c r="C158" s="2" t="s">
        <v>78</v>
      </c>
      <c r="D158" s="2" t="s">
        <v>82</v>
      </c>
      <c r="E158" s="2" t="s">
        <v>79</v>
      </c>
      <c r="F158" s="42">
        <v>19.95</v>
      </c>
      <c r="G158" s="2">
        <v>2</v>
      </c>
      <c r="H158" s="42">
        <v>39.9</v>
      </c>
      <c r="I158" s="2" t="s">
        <v>3</v>
      </c>
      <c r="J158" s="2">
        <v>42</v>
      </c>
    </row>
    <row r="159" spans="1:10" x14ac:dyDescent="0.35">
      <c r="A159" s="2">
        <v>157</v>
      </c>
      <c r="B159" s="41">
        <v>42342</v>
      </c>
      <c r="C159" s="2" t="s">
        <v>78</v>
      </c>
      <c r="D159" s="2" t="s">
        <v>80</v>
      </c>
      <c r="E159" s="2" t="s">
        <v>79</v>
      </c>
      <c r="F159" s="42">
        <v>29.95</v>
      </c>
      <c r="G159" s="2">
        <v>6</v>
      </c>
      <c r="H159" s="42">
        <v>179.7</v>
      </c>
      <c r="I159" s="2" t="s">
        <v>7</v>
      </c>
      <c r="J159" s="2">
        <v>25</v>
      </c>
    </row>
    <row r="160" spans="1:10" x14ac:dyDescent="0.35">
      <c r="A160" s="2">
        <v>158</v>
      </c>
      <c r="B160" s="41">
        <v>42012</v>
      </c>
      <c r="C160" s="2" t="s">
        <v>69</v>
      </c>
      <c r="D160" s="2" t="s">
        <v>76</v>
      </c>
      <c r="E160" s="2" t="s">
        <v>77</v>
      </c>
      <c r="F160" s="42">
        <v>21.95</v>
      </c>
      <c r="G160" s="2">
        <v>1</v>
      </c>
      <c r="H160" s="42">
        <v>21.95</v>
      </c>
      <c r="I160" s="2" t="s">
        <v>4</v>
      </c>
      <c r="J160" s="2">
        <v>41</v>
      </c>
    </row>
    <row r="161" spans="1:10" x14ac:dyDescent="0.35">
      <c r="A161" s="2">
        <v>159</v>
      </c>
      <c r="B161" s="41">
        <v>42157</v>
      </c>
      <c r="C161" s="2" t="s">
        <v>69</v>
      </c>
      <c r="D161" s="2" t="s">
        <v>82</v>
      </c>
      <c r="E161" s="2" t="s">
        <v>77</v>
      </c>
      <c r="F161" s="42">
        <v>24.95</v>
      </c>
      <c r="G161" s="2">
        <v>1</v>
      </c>
      <c r="H161" s="42">
        <v>24.95</v>
      </c>
      <c r="I161" s="2" t="s">
        <v>8</v>
      </c>
      <c r="J161" s="2">
        <v>46</v>
      </c>
    </row>
    <row r="162" spans="1:10" x14ac:dyDescent="0.35">
      <c r="A162" s="2">
        <v>160</v>
      </c>
      <c r="B162" s="41">
        <v>42234</v>
      </c>
      <c r="C162" s="2" t="s">
        <v>78</v>
      </c>
      <c r="D162" s="2" t="s">
        <v>83</v>
      </c>
      <c r="E162" s="2" t="s">
        <v>77</v>
      </c>
      <c r="F162" s="42">
        <v>24.95</v>
      </c>
      <c r="G162" s="2">
        <v>3</v>
      </c>
      <c r="H162" s="42">
        <v>74.849999999999994</v>
      </c>
      <c r="I162" s="2" t="s">
        <v>6</v>
      </c>
      <c r="J162" s="2">
        <v>41</v>
      </c>
    </row>
    <row r="163" spans="1:10" x14ac:dyDescent="0.35">
      <c r="A163" s="2">
        <v>161</v>
      </c>
      <c r="B163" s="41">
        <v>42118</v>
      </c>
      <c r="C163" s="2" t="s">
        <v>78</v>
      </c>
      <c r="D163" s="2" t="s">
        <v>76</v>
      </c>
      <c r="E163" s="2" t="s">
        <v>77</v>
      </c>
      <c r="F163" s="42">
        <v>19.95</v>
      </c>
      <c r="G163" s="2">
        <v>4</v>
      </c>
      <c r="H163" s="42">
        <v>79.8</v>
      </c>
      <c r="I163" s="2" t="s">
        <v>3</v>
      </c>
      <c r="J163" s="2">
        <v>29</v>
      </c>
    </row>
    <row r="164" spans="1:10" x14ac:dyDescent="0.35">
      <c r="A164" s="2">
        <v>162</v>
      </c>
      <c r="B164" s="41">
        <v>42339</v>
      </c>
      <c r="C164" s="2" t="s">
        <v>78</v>
      </c>
      <c r="D164" s="2" t="s">
        <v>81</v>
      </c>
      <c r="E164" s="2" t="s">
        <v>84</v>
      </c>
      <c r="F164" s="42">
        <v>19.95</v>
      </c>
      <c r="G164" s="2">
        <v>1</v>
      </c>
      <c r="H164" s="42">
        <v>19.95</v>
      </c>
      <c r="I164" s="2" t="s">
        <v>3</v>
      </c>
      <c r="J164" s="2">
        <v>50</v>
      </c>
    </row>
    <row r="165" spans="1:10" x14ac:dyDescent="0.35">
      <c r="A165" s="2">
        <v>163</v>
      </c>
      <c r="B165" s="41">
        <v>42369</v>
      </c>
      <c r="C165" s="2" t="s">
        <v>69</v>
      </c>
      <c r="D165" s="2" t="s">
        <v>81</v>
      </c>
      <c r="E165" s="2" t="s">
        <v>84</v>
      </c>
      <c r="F165" s="42">
        <v>22.95</v>
      </c>
      <c r="G165" s="2">
        <v>1</v>
      </c>
      <c r="H165" s="42">
        <v>22.95</v>
      </c>
      <c r="I165" s="2" t="s">
        <v>2</v>
      </c>
      <c r="J165" s="2">
        <v>50</v>
      </c>
    </row>
    <row r="166" spans="1:10" x14ac:dyDescent="0.35">
      <c r="A166" s="2">
        <v>164</v>
      </c>
      <c r="B166" s="41">
        <v>42124</v>
      </c>
      <c r="C166" s="2" t="s">
        <v>69</v>
      </c>
      <c r="D166" s="2" t="s">
        <v>82</v>
      </c>
      <c r="E166" s="2" t="s">
        <v>84</v>
      </c>
      <c r="F166" s="42">
        <v>22.95</v>
      </c>
      <c r="G166" s="2">
        <v>2</v>
      </c>
      <c r="H166" s="42">
        <v>45.9</v>
      </c>
      <c r="I166" s="2" t="s">
        <v>2</v>
      </c>
      <c r="J166" s="2">
        <v>34</v>
      </c>
    </row>
    <row r="167" spans="1:10" x14ac:dyDescent="0.35">
      <c r="A167" s="2">
        <v>165</v>
      </c>
      <c r="B167" s="41">
        <v>42079</v>
      </c>
      <c r="C167" s="2" t="s">
        <v>69</v>
      </c>
      <c r="D167" s="2" t="s">
        <v>80</v>
      </c>
      <c r="E167" s="2" t="s">
        <v>77</v>
      </c>
      <c r="F167" s="42">
        <v>21.95</v>
      </c>
      <c r="G167" s="2">
        <v>3</v>
      </c>
      <c r="H167" s="42">
        <v>65.849999999999994</v>
      </c>
      <c r="I167" s="2" t="s">
        <v>4</v>
      </c>
      <c r="J167" s="2">
        <v>24</v>
      </c>
    </row>
    <row r="168" spans="1:10" x14ac:dyDescent="0.35">
      <c r="A168" s="2">
        <v>166</v>
      </c>
      <c r="B168" s="41">
        <v>42032</v>
      </c>
      <c r="C168" s="2" t="s">
        <v>78</v>
      </c>
      <c r="D168" s="2" t="s">
        <v>76</v>
      </c>
      <c r="E168" s="2" t="s">
        <v>77</v>
      </c>
      <c r="F168" s="42">
        <v>19.95</v>
      </c>
      <c r="G168" s="2">
        <v>7</v>
      </c>
      <c r="H168" s="42">
        <v>139.65</v>
      </c>
      <c r="I168" s="2" t="s">
        <v>3</v>
      </c>
      <c r="J168" s="2">
        <v>29</v>
      </c>
    </row>
    <row r="169" spans="1:10" x14ac:dyDescent="0.35">
      <c r="A169" s="2">
        <v>167</v>
      </c>
      <c r="B169" s="41">
        <v>42219</v>
      </c>
      <c r="C169" s="2" t="s">
        <v>78</v>
      </c>
      <c r="D169" s="2" t="s">
        <v>76</v>
      </c>
      <c r="E169" s="2" t="s">
        <v>84</v>
      </c>
      <c r="F169" s="42">
        <v>22.95</v>
      </c>
      <c r="G169" s="2">
        <v>1</v>
      </c>
      <c r="H169" s="42">
        <v>22.95</v>
      </c>
      <c r="I169" s="2" t="s">
        <v>2</v>
      </c>
      <c r="J169" s="2">
        <v>35</v>
      </c>
    </row>
    <row r="170" spans="1:10" x14ac:dyDescent="0.35">
      <c r="A170" s="2">
        <v>168</v>
      </c>
      <c r="B170" s="41">
        <v>42319</v>
      </c>
      <c r="C170" s="2" t="s">
        <v>78</v>
      </c>
      <c r="D170" s="2" t="s">
        <v>81</v>
      </c>
      <c r="E170" s="2" t="s">
        <v>77</v>
      </c>
      <c r="F170" s="42">
        <v>19.95</v>
      </c>
      <c r="G170" s="2">
        <v>2</v>
      </c>
      <c r="H170" s="42">
        <v>39.9</v>
      </c>
      <c r="I170" s="2" t="s">
        <v>3</v>
      </c>
      <c r="J170" s="2">
        <v>24</v>
      </c>
    </row>
    <row r="171" spans="1:10" x14ac:dyDescent="0.35">
      <c r="A171" s="2">
        <v>169</v>
      </c>
      <c r="B171" s="41">
        <v>42351</v>
      </c>
      <c r="C171" s="2" t="s">
        <v>69</v>
      </c>
      <c r="D171" s="2" t="s">
        <v>81</v>
      </c>
      <c r="E171" s="2" t="s">
        <v>5</v>
      </c>
      <c r="F171" s="42">
        <v>21.95</v>
      </c>
      <c r="G171" s="2">
        <v>5</v>
      </c>
      <c r="H171" s="42">
        <v>109.75</v>
      </c>
      <c r="I171" s="2" t="s">
        <v>4</v>
      </c>
      <c r="J171" s="2">
        <v>23</v>
      </c>
    </row>
    <row r="172" spans="1:10" x14ac:dyDescent="0.35">
      <c r="A172" s="2">
        <v>170</v>
      </c>
      <c r="B172" s="41">
        <v>42090</v>
      </c>
      <c r="C172" s="2" t="s">
        <v>78</v>
      </c>
      <c r="D172" s="2" t="s">
        <v>82</v>
      </c>
      <c r="E172" s="2" t="s">
        <v>84</v>
      </c>
      <c r="F172" s="42">
        <v>22.95</v>
      </c>
      <c r="G172" s="2">
        <v>7</v>
      </c>
      <c r="H172" s="42">
        <v>160.65</v>
      </c>
      <c r="I172" s="2" t="s">
        <v>2</v>
      </c>
      <c r="J172" s="2">
        <v>31</v>
      </c>
    </row>
    <row r="173" spans="1:10" x14ac:dyDescent="0.35">
      <c r="A173" s="2">
        <v>171</v>
      </c>
      <c r="B173" s="41">
        <v>42285</v>
      </c>
      <c r="C173" s="2" t="s">
        <v>69</v>
      </c>
      <c r="D173" s="2" t="s">
        <v>82</v>
      </c>
      <c r="E173" s="2" t="s">
        <v>84</v>
      </c>
      <c r="F173" s="42">
        <v>24.95</v>
      </c>
      <c r="G173" s="2">
        <v>2</v>
      </c>
      <c r="H173" s="42">
        <v>49.9</v>
      </c>
      <c r="I173" s="2" t="s">
        <v>8</v>
      </c>
      <c r="J173" s="2">
        <v>24</v>
      </c>
    </row>
    <row r="174" spans="1:10" x14ac:dyDescent="0.35">
      <c r="A174" s="2">
        <v>172</v>
      </c>
      <c r="B174" s="41">
        <v>42219</v>
      </c>
      <c r="C174" s="2" t="s">
        <v>78</v>
      </c>
      <c r="D174" s="2" t="s">
        <v>81</v>
      </c>
      <c r="E174" s="2" t="s">
        <v>84</v>
      </c>
      <c r="F174" s="42">
        <v>22.95</v>
      </c>
      <c r="G174" s="2">
        <v>1</v>
      </c>
      <c r="H174" s="42">
        <v>22.95</v>
      </c>
      <c r="I174" s="2" t="s">
        <v>2</v>
      </c>
      <c r="J174" s="2">
        <v>30</v>
      </c>
    </row>
    <row r="175" spans="1:10" x14ac:dyDescent="0.35">
      <c r="A175" s="2">
        <v>173</v>
      </c>
      <c r="B175" s="41">
        <v>42073</v>
      </c>
      <c r="C175" s="2" t="s">
        <v>69</v>
      </c>
      <c r="D175" s="2" t="s">
        <v>81</v>
      </c>
      <c r="E175" s="2" t="s">
        <v>77</v>
      </c>
      <c r="F175" s="42">
        <v>22.95</v>
      </c>
      <c r="G175" s="2">
        <v>2</v>
      </c>
      <c r="H175" s="42">
        <v>45.9</v>
      </c>
      <c r="I175" s="2" t="s">
        <v>2</v>
      </c>
      <c r="J175" s="2">
        <v>22</v>
      </c>
    </row>
    <row r="176" spans="1:10" x14ac:dyDescent="0.35">
      <c r="A176" s="2">
        <v>174</v>
      </c>
      <c r="B176" s="41">
        <v>42065</v>
      </c>
      <c r="C176" s="2" t="s">
        <v>78</v>
      </c>
      <c r="D176" s="2" t="s">
        <v>81</v>
      </c>
      <c r="E176" s="2" t="s">
        <v>79</v>
      </c>
      <c r="F176" s="42">
        <v>22.95</v>
      </c>
      <c r="G176" s="2">
        <v>3</v>
      </c>
      <c r="H176" s="42">
        <v>68.849999999999994</v>
      </c>
      <c r="I176" s="2" t="s">
        <v>2</v>
      </c>
      <c r="J176" s="2">
        <v>43</v>
      </c>
    </row>
    <row r="177" spans="1:10" x14ac:dyDescent="0.35">
      <c r="A177" s="2">
        <v>175</v>
      </c>
      <c r="B177" s="41">
        <v>42030</v>
      </c>
      <c r="C177" s="2" t="s">
        <v>78</v>
      </c>
      <c r="D177" s="2" t="s">
        <v>81</v>
      </c>
      <c r="E177" s="2" t="s">
        <v>77</v>
      </c>
      <c r="F177" s="42">
        <v>22.95</v>
      </c>
      <c r="G177" s="2">
        <v>10</v>
      </c>
      <c r="H177" s="42">
        <v>229.5</v>
      </c>
      <c r="I177" s="2" t="s">
        <v>2</v>
      </c>
      <c r="J177" s="2">
        <v>55</v>
      </c>
    </row>
    <row r="178" spans="1:10" x14ac:dyDescent="0.35">
      <c r="A178" s="2">
        <v>176</v>
      </c>
      <c r="B178" s="41">
        <v>42130</v>
      </c>
      <c r="C178" s="2" t="s">
        <v>78</v>
      </c>
      <c r="D178" s="2" t="s">
        <v>80</v>
      </c>
      <c r="E178" s="2" t="s">
        <v>77</v>
      </c>
      <c r="F178" s="42">
        <v>29.95</v>
      </c>
      <c r="G178" s="2">
        <v>1</v>
      </c>
      <c r="H178" s="42">
        <v>29.95</v>
      </c>
      <c r="I178" s="2" t="s">
        <v>7</v>
      </c>
      <c r="J178" s="2">
        <v>38</v>
      </c>
    </row>
    <row r="179" spans="1:10" x14ac:dyDescent="0.35">
      <c r="A179" s="2">
        <v>177</v>
      </c>
      <c r="B179" s="41">
        <v>42073</v>
      </c>
      <c r="C179" s="2" t="s">
        <v>69</v>
      </c>
      <c r="D179" s="2" t="s">
        <v>81</v>
      </c>
      <c r="E179" s="2" t="s">
        <v>77</v>
      </c>
      <c r="F179" s="42">
        <v>19.95</v>
      </c>
      <c r="G179" s="2">
        <v>2</v>
      </c>
      <c r="H179" s="42">
        <v>39.9</v>
      </c>
      <c r="I179" s="2" t="s">
        <v>3</v>
      </c>
      <c r="J179" s="2">
        <v>28</v>
      </c>
    </row>
    <row r="180" spans="1:10" x14ac:dyDescent="0.35">
      <c r="A180" s="2">
        <v>178</v>
      </c>
      <c r="B180" s="41">
        <v>42326</v>
      </c>
      <c r="C180" s="2" t="s">
        <v>69</v>
      </c>
      <c r="D180" s="2" t="s">
        <v>82</v>
      </c>
      <c r="E180" s="2" t="s">
        <v>84</v>
      </c>
      <c r="F180" s="42">
        <v>21.95</v>
      </c>
      <c r="G180" s="2">
        <v>2</v>
      </c>
      <c r="H180" s="42">
        <v>43.9</v>
      </c>
      <c r="I180" s="2" t="s">
        <v>4</v>
      </c>
      <c r="J180" s="2">
        <v>30</v>
      </c>
    </row>
    <row r="181" spans="1:10" x14ac:dyDescent="0.35">
      <c r="A181" s="2">
        <v>179</v>
      </c>
      <c r="B181" s="41">
        <v>42034</v>
      </c>
      <c r="C181" s="2" t="s">
        <v>69</v>
      </c>
      <c r="D181" s="2" t="s">
        <v>83</v>
      </c>
      <c r="E181" s="2" t="s">
        <v>77</v>
      </c>
      <c r="F181" s="42">
        <v>19.95</v>
      </c>
      <c r="G181" s="2">
        <v>1</v>
      </c>
      <c r="H181" s="42">
        <v>19.95</v>
      </c>
      <c r="I181" s="2" t="s">
        <v>3</v>
      </c>
      <c r="J181" s="2">
        <v>35</v>
      </c>
    </row>
    <row r="182" spans="1:10" x14ac:dyDescent="0.35">
      <c r="A182" s="2">
        <v>180</v>
      </c>
      <c r="B182" s="41">
        <v>42187</v>
      </c>
      <c r="C182" s="2" t="s">
        <v>78</v>
      </c>
      <c r="D182" s="2" t="s">
        <v>81</v>
      </c>
      <c r="E182" s="2" t="s">
        <v>77</v>
      </c>
      <c r="F182" s="42">
        <v>29.95</v>
      </c>
      <c r="G182" s="2">
        <v>2</v>
      </c>
      <c r="H182" s="42">
        <v>59.9</v>
      </c>
      <c r="I182" s="2" t="s">
        <v>7</v>
      </c>
      <c r="J182" s="2">
        <v>41</v>
      </c>
    </row>
    <row r="183" spans="1:10" x14ac:dyDescent="0.35">
      <c r="A183" s="2">
        <v>181</v>
      </c>
      <c r="B183" s="41">
        <v>42290</v>
      </c>
      <c r="C183" s="2" t="s">
        <v>69</v>
      </c>
      <c r="D183" s="2" t="s">
        <v>83</v>
      </c>
      <c r="E183" s="2" t="s">
        <v>79</v>
      </c>
      <c r="F183" s="42">
        <v>19.95</v>
      </c>
      <c r="G183" s="2">
        <v>5</v>
      </c>
      <c r="H183" s="42">
        <v>99.75</v>
      </c>
      <c r="I183" s="2" t="s">
        <v>3</v>
      </c>
      <c r="J183" s="2">
        <v>28</v>
      </c>
    </row>
    <row r="184" spans="1:10" x14ac:dyDescent="0.35">
      <c r="A184" s="2">
        <v>182</v>
      </c>
      <c r="B184" s="41">
        <v>42042</v>
      </c>
      <c r="C184" s="2" t="s">
        <v>78</v>
      </c>
      <c r="D184" s="2" t="s">
        <v>83</v>
      </c>
      <c r="E184" s="2" t="s">
        <v>84</v>
      </c>
      <c r="F184" s="42">
        <v>24.95</v>
      </c>
      <c r="G184" s="2">
        <v>7</v>
      </c>
      <c r="H184" s="42">
        <v>174.65</v>
      </c>
      <c r="I184" s="2" t="s">
        <v>8</v>
      </c>
      <c r="J184" s="2">
        <v>65</v>
      </c>
    </row>
    <row r="185" spans="1:10" x14ac:dyDescent="0.35">
      <c r="A185" s="2">
        <v>183</v>
      </c>
      <c r="B185" s="41">
        <v>42160</v>
      </c>
      <c r="C185" s="2" t="s">
        <v>78</v>
      </c>
      <c r="D185" s="2" t="s">
        <v>76</v>
      </c>
      <c r="E185" s="2" t="s">
        <v>77</v>
      </c>
      <c r="F185" s="42">
        <v>21.95</v>
      </c>
      <c r="G185" s="2">
        <v>3</v>
      </c>
      <c r="H185" s="42">
        <v>65.849999999999994</v>
      </c>
      <c r="I185" s="2" t="s">
        <v>4</v>
      </c>
      <c r="J185" s="2">
        <v>20</v>
      </c>
    </row>
    <row r="186" spans="1:10" x14ac:dyDescent="0.35">
      <c r="A186" s="2">
        <v>184</v>
      </c>
      <c r="B186" s="41">
        <v>42310</v>
      </c>
      <c r="C186" s="2" t="s">
        <v>78</v>
      </c>
      <c r="D186" s="2" t="s">
        <v>81</v>
      </c>
      <c r="E186" s="2" t="s">
        <v>84</v>
      </c>
      <c r="F186" s="42">
        <v>24.95</v>
      </c>
      <c r="G186" s="2">
        <v>5</v>
      </c>
      <c r="H186" s="42">
        <v>124.75</v>
      </c>
      <c r="I186" s="2" t="s">
        <v>6</v>
      </c>
      <c r="J186" s="2">
        <v>39</v>
      </c>
    </row>
    <row r="187" spans="1:10" x14ac:dyDescent="0.35">
      <c r="A187" s="2">
        <v>185</v>
      </c>
      <c r="B187" s="41">
        <v>42351</v>
      </c>
      <c r="C187" s="2" t="s">
        <v>78</v>
      </c>
      <c r="D187" s="2" t="s">
        <v>81</v>
      </c>
      <c r="E187" s="2" t="s">
        <v>79</v>
      </c>
      <c r="F187" s="42">
        <v>21.95</v>
      </c>
      <c r="G187" s="2">
        <v>4</v>
      </c>
      <c r="H187" s="42">
        <v>87.8</v>
      </c>
      <c r="I187" s="2" t="s">
        <v>4</v>
      </c>
      <c r="J187" s="2">
        <v>19</v>
      </c>
    </row>
    <row r="188" spans="1:10" x14ac:dyDescent="0.35">
      <c r="A188" s="2">
        <v>186</v>
      </c>
      <c r="B188" s="41">
        <v>42300</v>
      </c>
      <c r="C188" s="2" t="s">
        <v>78</v>
      </c>
      <c r="D188" s="2" t="s">
        <v>81</v>
      </c>
      <c r="E188" s="2" t="s">
        <v>77</v>
      </c>
      <c r="F188" s="42">
        <v>22.95</v>
      </c>
      <c r="G188" s="2">
        <v>10</v>
      </c>
      <c r="H188" s="42">
        <v>229.5</v>
      </c>
      <c r="I188" s="2" t="s">
        <v>2</v>
      </c>
      <c r="J188" s="2">
        <v>64</v>
      </c>
    </row>
    <row r="189" spans="1:10" x14ac:dyDescent="0.35">
      <c r="A189" s="2">
        <v>187</v>
      </c>
      <c r="B189" s="41">
        <v>42360</v>
      </c>
      <c r="C189" s="2" t="s">
        <v>69</v>
      </c>
      <c r="D189" s="2" t="s">
        <v>82</v>
      </c>
      <c r="E189" s="2" t="s">
        <v>5</v>
      </c>
      <c r="F189" s="42">
        <v>19.95</v>
      </c>
      <c r="G189" s="2">
        <v>5</v>
      </c>
      <c r="H189" s="42">
        <v>99.75</v>
      </c>
      <c r="I189" s="2" t="s">
        <v>3</v>
      </c>
      <c r="J189" s="2">
        <v>42</v>
      </c>
    </row>
    <row r="190" spans="1:10" x14ac:dyDescent="0.35">
      <c r="A190" s="2">
        <v>188</v>
      </c>
      <c r="B190" s="41">
        <v>42237</v>
      </c>
      <c r="C190" s="2" t="s">
        <v>69</v>
      </c>
      <c r="D190" s="2" t="s">
        <v>82</v>
      </c>
      <c r="E190" s="2" t="s">
        <v>84</v>
      </c>
      <c r="F190" s="42">
        <v>19.95</v>
      </c>
      <c r="G190" s="2">
        <v>1</v>
      </c>
      <c r="H190" s="42">
        <v>19.95</v>
      </c>
      <c r="I190" s="2" t="s">
        <v>3</v>
      </c>
      <c r="J190" s="2">
        <v>24</v>
      </c>
    </row>
    <row r="191" spans="1:10" x14ac:dyDescent="0.35">
      <c r="A191" s="2">
        <v>189</v>
      </c>
      <c r="B191" s="41">
        <v>42244</v>
      </c>
      <c r="C191" s="2" t="s">
        <v>69</v>
      </c>
      <c r="D191" s="2" t="s">
        <v>82</v>
      </c>
      <c r="E191" s="2" t="s">
        <v>84</v>
      </c>
      <c r="F191" s="42">
        <v>19.95</v>
      </c>
      <c r="G191" s="2">
        <v>1</v>
      </c>
      <c r="H191" s="42">
        <v>19.95</v>
      </c>
      <c r="I191" s="2" t="s">
        <v>3</v>
      </c>
      <c r="J191" s="2">
        <v>24</v>
      </c>
    </row>
    <row r="192" spans="1:10" x14ac:dyDescent="0.35">
      <c r="A192" s="2">
        <v>190</v>
      </c>
      <c r="B192" s="41">
        <v>42175</v>
      </c>
      <c r="C192" s="2" t="s">
        <v>78</v>
      </c>
      <c r="D192" s="2" t="s">
        <v>80</v>
      </c>
      <c r="E192" s="2" t="s">
        <v>84</v>
      </c>
      <c r="F192" s="42">
        <v>24.95</v>
      </c>
      <c r="G192" s="2">
        <v>4</v>
      </c>
      <c r="H192" s="42">
        <v>99.8</v>
      </c>
      <c r="I192" s="2" t="s">
        <v>8</v>
      </c>
      <c r="J192" s="2">
        <v>18</v>
      </c>
    </row>
    <row r="193" spans="1:10" x14ac:dyDescent="0.35">
      <c r="A193" s="2">
        <v>191</v>
      </c>
      <c r="B193" s="41">
        <v>42124</v>
      </c>
      <c r="C193" s="2" t="s">
        <v>69</v>
      </c>
      <c r="D193" s="2" t="s">
        <v>76</v>
      </c>
      <c r="E193" s="2" t="s">
        <v>79</v>
      </c>
      <c r="F193" s="42">
        <v>24.95</v>
      </c>
      <c r="G193" s="2">
        <v>1</v>
      </c>
      <c r="H193" s="42">
        <v>24.95</v>
      </c>
      <c r="I193" s="2" t="s">
        <v>8</v>
      </c>
      <c r="J193" s="2">
        <v>36</v>
      </c>
    </row>
    <row r="194" spans="1:10" x14ac:dyDescent="0.35">
      <c r="A194" s="2">
        <v>192</v>
      </c>
      <c r="B194" s="41">
        <v>42291</v>
      </c>
      <c r="C194" s="2" t="s">
        <v>78</v>
      </c>
      <c r="D194" s="2" t="s">
        <v>76</v>
      </c>
      <c r="E194" s="2" t="s">
        <v>84</v>
      </c>
      <c r="F194" s="42">
        <v>22.95</v>
      </c>
      <c r="G194" s="2">
        <v>5</v>
      </c>
      <c r="H194" s="42">
        <v>114.75</v>
      </c>
      <c r="I194" s="2" t="s">
        <v>2</v>
      </c>
      <c r="J194" s="2">
        <v>61</v>
      </c>
    </row>
    <row r="195" spans="1:10" x14ac:dyDescent="0.35">
      <c r="A195" s="2">
        <v>193</v>
      </c>
      <c r="B195" s="41">
        <v>42220</v>
      </c>
      <c r="C195" s="2" t="s">
        <v>78</v>
      </c>
      <c r="D195" s="2" t="s">
        <v>81</v>
      </c>
      <c r="E195" s="2" t="s">
        <v>77</v>
      </c>
      <c r="F195" s="42">
        <v>19.95</v>
      </c>
      <c r="G195" s="2">
        <v>3</v>
      </c>
      <c r="H195" s="42">
        <v>59.849999999999994</v>
      </c>
      <c r="I195" s="2" t="s">
        <v>3</v>
      </c>
      <c r="J195" s="2">
        <v>22</v>
      </c>
    </row>
    <row r="196" spans="1:10" x14ac:dyDescent="0.35">
      <c r="A196" s="2">
        <v>194</v>
      </c>
      <c r="B196" s="41">
        <v>42305</v>
      </c>
      <c r="C196" s="2" t="s">
        <v>69</v>
      </c>
      <c r="D196" s="2" t="s">
        <v>82</v>
      </c>
      <c r="E196" s="2" t="s">
        <v>77</v>
      </c>
      <c r="F196" s="42">
        <v>21.95</v>
      </c>
      <c r="G196" s="2">
        <v>2</v>
      </c>
      <c r="H196" s="42">
        <v>43.9</v>
      </c>
      <c r="I196" s="2" t="s">
        <v>4</v>
      </c>
      <c r="J196" s="2">
        <v>55</v>
      </c>
    </row>
    <row r="197" spans="1:10" x14ac:dyDescent="0.35">
      <c r="A197" s="2">
        <v>195</v>
      </c>
      <c r="B197" s="41">
        <v>42312</v>
      </c>
      <c r="C197" s="2" t="s">
        <v>78</v>
      </c>
      <c r="D197" s="2" t="s">
        <v>80</v>
      </c>
      <c r="E197" s="2" t="s">
        <v>77</v>
      </c>
      <c r="F197" s="42">
        <v>24.95</v>
      </c>
      <c r="G197" s="2">
        <v>3</v>
      </c>
      <c r="H197" s="42">
        <v>74.849999999999994</v>
      </c>
      <c r="I197" s="2" t="s">
        <v>6</v>
      </c>
      <c r="J197" s="2">
        <v>27</v>
      </c>
    </row>
    <row r="198" spans="1:10" x14ac:dyDescent="0.35">
      <c r="A198" s="2">
        <v>196</v>
      </c>
      <c r="B198" s="41">
        <v>42009</v>
      </c>
      <c r="C198" s="2" t="s">
        <v>78</v>
      </c>
      <c r="D198" s="2" t="s">
        <v>82</v>
      </c>
      <c r="E198" s="2" t="s">
        <v>84</v>
      </c>
      <c r="F198" s="42">
        <v>19.95</v>
      </c>
      <c r="G198" s="2">
        <v>1</v>
      </c>
      <c r="H198" s="42">
        <v>19.95</v>
      </c>
      <c r="I198" s="2" t="s">
        <v>3</v>
      </c>
      <c r="J198" s="2">
        <v>49</v>
      </c>
    </row>
    <row r="199" spans="1:10" x14ac:dyDescent="0.35">
      <c r="A199" s="2">
        <v>197</v>
      </c>
      <c r="B199" s="41">
        <v>42349</v>
      </c>
      <c r="C199" s="2" t="s">
        <v>69</v>
      </c>
      <c r="D199" s="2" t="s">
        <v>81</v>
      </c>
      <c r="E199" s="2" t="s">
        <v>77</v>
      </c>
      <c r="F199" s="42">
        <v>22.95</v>
      </c>
      <c r="G199" s="2">
        <v>1</v>
      </c>
      <c r="H199" s="42">
        <v>22.95</v>
      </c>
      <c r="I199" s="2" t="s">
        <v>2</v>
      </c>
      <c r="J199" s="2">
        <v>29</v>
      </c>
    </row>
    <row r="200" spans="1:10" x14ac:dyDescent="0.35">
      <c r="A200" s="2">
        <v>198</v>
      </c>
      <c r="B200" s="41">
        <v>42203</v>
      </c>
      <c r="C200" s="2" t="s">
        <v>78</v>
      </c>
      <c r="D200" s="2" t="s">
        <v>82</v>
      </c>
      <c r="E200" s="2" t="s">
        <v>77</v>
      </c>
      <c r="F200" s="42">
        <v>21.95</v>
      </c>
      <c r="G200" s="2">
        <v>7</v>
      </c>
      <c r="H200" s="42">
        <v>153.65</v>
      </c>
      <c r="I200" s="2" t="s">
        <v>4</v>
      </c>
      <c r="J200" s="2">
        <v>33</v>
      </c>
    </row>
    <row r="201" spans="1:10" x14ac:dyDescent="0.35">
      <c r="A201" s="2">
        <v>199</v>
      </c>
      <c r="B201" s="41">
        <v>42155</v>
      </c>
      <c r="C201" s="2" t="s">
        <v>78</v>
      </c>
      <c r="D201" s="2" t="s">
        <v>81</v>
      </c>
      <c r="E201" s="2" t="s">
        <v>77</v>
      </c>
      <c r="F201" s="42">
        <v>19.95</v>
      </c>
      <c r="G201" s="2">
        <v>2</v>
      </c>
      <c r="H201" s="42">
        <v>39.9</v>
      </c>
      <c r="I201" s="2" t="s">
        <v>3</v>
      </c>
      <c r="J201" s="2">
        <v>52</v>
      </c>
    </row>
    <row r="202" spans="1:10" x14ac:dyDescent="0.35">
      <c r="A202" s="2">
        <v>200</v>
      </c>
      <c r="B202" s="41">
        <v>42354</v>
      </c>
      <c r="C202" s="2" t="s">
        <v>69</v>
      </c>
      <c r="D202" s="2" t="s">
        <v>82</v>
      </c>
      <c r="E202" s="2" t="s">
        <v>77</v>
      </c>
      <c r="F202" s="42">
        <v>21.95</v>
      </c>
      <c r="G202" s="2">
        <v>6</v>
      </c>
      <c r="H202" s="42">
        <v>131.69999999999999</v>
      </c>
      <c r="I202" s="2" t="s">
        <v>4</v>
      </c>
      <c r="J202" s="2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G560"/>
  <sheetViews>
    <sheetView showGridLines="0" zoomScaleNormal="100" workbookViewId="0">
      <selection activeCell="E6" sqref="E6"/>
    </sheetView>
  </sheetViews>
  <sheetFormatPr defaultRowHeight="14.5" x14ac:dyDescent="0.35"/>
  <cols>
    <col min="1" max="1" width="24.26953125" customWidth="1"/>
    <col min="4" max="4" width="20.81640625" bestFit="1" customWidth="1"/>
    <col min="5" max="5" width="43.08984375" bestFit="1" customWidth="1"/>
    <col min="6" max="6" width="22.81640625" bestFit="1" customWidth="1"/>
    <col min="7" max="7" width="5.6328125" bestFit="1" customWidth="1"/>
    <col min="8" max="8" width="15.6328125" bestFit="1" customWidth="1"/>
    <col min="9" max="9" width="20.90625" bestFit="1" customWidth="1"/>
    <col min="10" max="10" width="16.7265625" bestFit="1" customWidth="1"/>
    <col min="11" max="11" width="13.1796875" bestFit="1" customWidth="1"/>
    <col min="12" max="12" width="10.7265625" bestFit="1" customWidth="1"/>
  </cols>
  <sheetData>
    <row r="1" spans="1:7" ht="29" x14ac:dyDescent="0.35">
      <c r="A1" s="6" t="s">
        <v>19</v>
      </c>
    </row>
    <row r="2" spans="1:7" x14ac:dyDescent="0.35">
      <c r="A2" s="5" t="s">
        <v>15</v>
      </c>
      <c r="C2" t="s">
        <v>57</v>
      </c>
    </row>
    <row r="3" spans="1:7" x14ac:dyDescent="0.35">
      <c r="A3" s="5" t="s">
        <v>15</v>
      </c>
      <c r="C3" t="s">
        <v>58</v>
      </c>
    </row>
    <row r="4" spans="1:7" x14ac:dyDescent="0.35">
      <c r="A4" s="5" t="s">
        <v>15</v>
      </c>
    </row>
    <row r="5" spans="1:7" x14ac:dyDescent="0.35">
      <c r="A5" s="5" t="s">
        <v>12</v>
      </c>
      <c r="C5" s="36"/>
      <c r="D5" s="43"/>
      <c r="E5" s="36"/>
      <c r="F5" s="36"/>
    </row>
    <row r="6" spans="1:7" x14ac:dyDescent="0.35">
      <c r="A6" s="5" t="s">
        <v>13</v>
      </c>
      <c r="C6" s="36"/>
      <c r="D6" s="36"/>
      <c r="E6" s="36"/>
      <c r="F6" s="36"/>
    </row>
    <row r="7" spans="1:7" x14ac:dyDescent="0.35">
      <c r="A7" s="5" t="s">
        <v>14</v>
      </c>
      <c r="C7" s="59"/>
      <c r="D7" s="59"/>
      <c r="E7" s="59"/>
      <c r="F7" s="23"/>
      <c r="G7" s="23"/>
    </row>
    <row r="8" spans="1:7" x14ac:dyDescent="0.35">
      <c r="A8" s="5" t="s">
        <v>14</v>
      </c>
      <c r="C8" s="36"/>
      <c r="D8" s="36"/>
      <c r="E8" s="36"/>
      <c r="F8" s="36"/>
    </row>
    <row r="9" spans="1:7" x14ac:dyDescent="0.35">
      <c r="A9" s="5" t="s">
        <v>13</v>
      </c>
      <c r="C9" s="36"/>
    </row>
    <row r="10" spans="1:7" x14ac:dyDescent="0.35">
      <c r="A10" s="5" t="s">
        <v>15</v>
      </c>
      <c r="C10" s="36"/>
    </row>
    <row r="11" spans="1:7" x14ac:dyDescent="0.35">
      <c r="A11" s="5" t="s">
        <v>15</v>
      </c>
      <c r="C11" s="36"/>
    </row>
    <row r="12" spans="1:7" x14ac:dyDescent="0.35">
      <c r="A12" s="5" t="s">
        <v>12</v>
      </c>
      <c r="C12" s="36"/>
    </row>
    <row r="13" spans="1:7" x14ac:dyDescent="0.35">
      <c r="A13" s="5" t="s">
        <v>14</v>
      </c>
      <c r="C13" s="36"/>
    </row>
    <row r="14" spans="1:7" x14ac:dyDescent="0.35">
      <c r="A14" s="5" t="s">
        <v>13</v>
      </c>
    </row>
    <row r="15" spans="1:7" x14ac:dyDescent="0.35">
      <c r="A15" s="5" t="s">
        <v>15</v>
      </c>
    </row>
    <row r="16" spans="1:7" x14ac:dyDescent="0.35">
      <c r="A16" s="5" t="s">
        <v>18</v>
      </c>
    </row>
    <row r="17" spans="1:1" x14ac:dyDescent="0.35">
      <c r="A17" s="5" t="s">
        <v>15</v>
      </c>
    </row>
    <row r="18" spans="1:1" x14ac:dyDescent="0.35">
      <c r="A18" s="5" t="s">
        <v>12</v>
      </c>
    </row>
    <row r="19" spans="1:1" x14ac:dyDescent="0.35">
      <c r="A19" s="5" t="s">
        <v>16</v>
      </c>
    </row>
    <row r="20" spans="1:1" x14ac:dyDescent="0.35">
      <c r="A20" s="5" t="s">
        <v>12</v>
      </c>
    </row>
    <row r="21" spans="1:1" x14ac:dyDescent="0.35">
      <c r="A21" s="5" t="s">
        <v>12</v>
      </c>
    </row>
    <row r="22" spans="1:1" x14ac:dyDescent="0.35">
      <c r="A22" s="5" t="s">
        <v>17</v>
      </c>
    </row>
    <row r="23" spans="1:1" x14ac:dyDescent="0.35">
      <c r="A23" s="5" t="s">
        <v>12</v>
      </c>
    </row>
    <row r="24" spans="1:1" x14ac:dyDescent="0.35">
      <c r="A24" s="5" t="s">
        <v>15</v>
      </c>
    </row>
    <row r="25" spans="1:1" x14ac:dyDescent="0.35">
      <c r="A25" s="5" t="s">
        <v>12</v>
      </c>
    </row>
    <row r="26" spans="1:1" x14ac:dyDescent="0.35">
      <c r="A26" s="5" t="s">
        <v>17</v>
      </c>
    </row>
    <row r="27" spans="1:1" x14ac:dyDescent="0.35">
      <c r="A27" s="5" t="s">
        <v>15</v>
      </c>
    </row>
    <row r="28" spans="1:1" x14ac:dyDescent="0.35">
      <c r="A28" s="5" t="s">
        <v>18</v>
      </c>
    </row>
    <row r="29" spans="1:1" x14ac:dyDescent="0.35">
      <c r="A29" s="5" t="s">
        <v>18</v>
      </c>
    </row>
    <row r="30" spans="1:1" x14ac:dyDescent="0.35">
      <c r="A30" s="5" t="s">
        <v>14</v>
      </c>
    </row>
    <row r="31" spans="1:1" x14ac:dyDescent="0.35">
      <c r="A31" s="5" t="s">
        <v>17</v>
      </c>
    </row>
    <row r="32" spans="1:1" x14ac:dyDescent="0.35">
      <c r="A32" s="5" t="s">
        <v>15</v>
      </c>
    </row>
    <row r="33" spans="1:1" x14ac:dyDescent="0.35">
      <c r="A33" s="5" t="s">
        <v>12</v>
      </c>
    </row>
    <row r="34" spans="1:1" x14ac:dyDescent="0.35">
      <c r="A34" s="5" t="s">
        <v>14</v>
      </c>
    </row>
    <row r="35" spans="1:1" x14ac:dyDescent="0.35">
      <c r="A35" s="5" t="s">
        <v>17</v>
      </c>
    </row>
    <row r="36" spans="1:1" x14ac:dyDescent="0.35">
      <c r="A36" s="5" t="s">
        <v>12</v>
      </c>
    </row>
    <row r="37" spans="1:1" x14ac:dyDescent="0.35">
      <c r="A37" s="5" t="s">
        <v>13</v>
      </c>
    </row>
    <row r="38" spans="1:1" x14ac:dyDescent="0.35">
      <c r="A38" s="5" t="s">
        <v>13</v>
      </c>
    </row>
    <row r="39" spans="1:1" x14ac:dyDescent="0.35">
      <c r="A39" s="5" t="s">
        <v>16</v>
      </c>
    </row>
    <row r="40" spans="1:1" x14ac:dyDescent="0.35">
      <c r="A40" s="5" t="s">
        <v>12</v>
      </c>
    </row>
    <row r="41" spans="1:1" x14ac:dyDescent="0.35">
      <c r="A41" s="5" t="s">
        <v>17</v>
      </c>
    </row>
    <row r="42" spans="1:1" x14ac:dyDescent="0.35">
      <c r="A42" s="5" t="s">
        <v>12</v>
      </c>
    </row>
    <row r="43" spans="1:1" x14ac:dyDescent="0.35">
      <c r="A43" s="5" t="s">
        <v>12</v>
      </c>
    </row>
    <row r="44" spans="1:1" x14ac:dyDescent="0.35">
      <c r="A44" s="5" t="s">
        <v>15</v>
      </c>
    </row>
    <row r="45" spans="1:1" x14ac:dyDescent="0.35">
      <c r="A45" s="5" t="s">
        <v>17</v>
      </c>
    </row>
    <row r="46" spans="1:1" x14ac:dyDescent="0.35">
      <c r="A46" s="5" t="s">
        <v>12</v>
      </c>
    </row>
    <row r="47" spans="1:1" x14ac:dyDescent="0.35">
      <c r="A47" s="5" t="s">
        <v>12</v>
      </c>
    </row>
    <row r="48" spans="1:1" x14ac:dyDescent="0.35">
      <c r="A48" s="5" t="s">
        <v>15</v>
      </c>
    </row>
    <row r="49" spans="1:1" x14ac:dyDescent="0.35">
      <c r="A49" s="5" t="s">
        <v>13</v>
      </c>
    </row>
    <row r="50" spans="1:1" x14ac:dyDescent="0.35">
      <c r="A50" s="5" t="s">
        <v>12</v>
      </c>
    </row>
    <row r="51" spans="1:1" x14ac:dyDescent="0.35">
      <c r="A51" s="5" t="s">
        <v>15</v>
      </c>
    </row>
    <row r="52" spans="1:1" x14ac:dyDescent="0.35">
      <c r="A52" s="5" t="s">
        <v>12</v>
      </c>
    </row>
    <row r="53" spans="1:1" x14ac:dyDescent="0.35">
      <c r="A53" s="5" t="s">
        <v>16</v>
      </c>
    </row>
    <row r="54" spans="1:1" x14ac:dyDescent="0.35">
      <c r="A54" s="5" t="s">
        <v>17</v>
      </c>
    </row>
    <row r="55" spans="1:1" x14ac:dyDescent="0.35">
      <c r="A55" s="5" t="s">
        <v>13</v>
      </c>
    </row>
    <row r="56" spans="1:1" x14ac:dyDescent="0.35">
      <c r="A56" s="5" t="s">
        <v>15</v>
      </c>
    </row>
    <row r="57" spans="1:1" x14ac:dyDescent="0.35">
      <c r="A57" s="5" t="s">
        <v>13</v>
      </c>
    </row>
    <row r="58" spans="1:1" x14ac:dyDescent="0.35">
      <c r="A58" s="5" t="s">
        <v>17</v>
      </c>
    </row>
    <row r="59" spans="1:1" x14ac:dyDescent="0.35">
      <c r="A59" s="5" t="s">
        <v>12</v>
      </c>
    </row>
    <row r="60" spans="1:1" x14ac:dyDescent="0.35">
      <c r="A60" s="5" t="s">
        <v>15</v>
      </c>
    </row>
    <row r="61" spans="1:1" x14ac:dyDescent="0.35">
      <c r="A61" s="5" t="s">
        <v>14</v>
      </c>
    </row>
    <row r="62" spans="1:1" x14ac:dyDescent="0.35">
      <c r="A62" s="5" t="s">
        <v>14</v>
      </c>
    </row>
    <row r="63" spans="1:1" x14ac:dyDescent="0.35">
      <c r="A63" s="5" t="s">
        <v>12</v>
      </c>
    </row>
    <row r="64" spans="1:1" x14ac:dyDescent="0.35">
      <c r="A64" s="5" t="s">
        <v>12</v>
      </c>
    </row>
    <row r="65" spans="1:1" x14ac:dyDescent="0.35">
      <c r="A65" s="5" t="s">
        <v>12</v>
      </c>
    </row>
    <row r="66" spans="1:1" x14ac:dyDescent="0.35">
      <c r="A66" s="5" t="s">
        <v>12</v>
      </c>
    </row>
    <row r="67" spans="1:1" x14ac:dyDescent="0.35">
      <c r="A67" s="5" t="s">
        <v>14</v>
      </c>
    </row>
    <row r="68" spans="1:1" x14ac:dyDescent="0.35">
      <c r="A68" s="5" t="s">
        <v>17</v>
      </c>
    </row>
    <row r="69" spans="1:1" x14ac:dyDescent="0.35">
      <c r="A69" s="5" t="s">
        <v>13</v>
      </c>
    </row>
    <row r="70" spans="1:1" x14ac:dyDescent="0.35">
      <c r="A70" s="5" t="s">
        <v>17</v>
      </c>
    </row>
    <row r="71" spans="1:1" x14ac:dyDescent="0.35">
      <c r="A71" s="5" t="s">
        <v>13</v>
      </c>
    </row>
    <row r="72" spans="1:1" x14ac:dyDescent="0.35">
      <c r="A72" s="5" t="s">
        <v>12</v>
      </c>
    </row>
    <row r="73" spans="1:1" x14ac:dyDescent="0.35">
      <c r="A73" s="5" t="s">
        <v>14</v>
      </c>
    </row>
    <row r="74" spans="1:1" x14ac:dyDescent="0.35">
      <c r="A74" s="5" t="s">
        <v>14</v>
      </c>
    </row>
    <row r="75" spans="1:1" x14ac:dyDescent="0.35">
      <c r="A75" s="5" t="s">
        <v>15</v>
      </c>
    </row>
    <row r="76" spans="1:1" x14ac:dyDescent="0.35">
      <c r="A76" s="5" t="s">
        <v>15</v>
      </c>
    </row>
    <row r="77" spans="1:1" x14ac:dyDescent="0.35">
      <c r="A77" s="5" t="s">
        <v>15</v>
      </c>
    </row>
    <row r="78" spans="1:1" x14ac:dyDescent="0.35">
      <c r="A78" s="5" t="s">
        <v>14</v>
      </c>
    </row>
    <row r="79" spans="1:1" x14ac:dyDescent="0.35">
      <c r="A79" s="5" t="s">
        <v>18</v>
      </c>
    </row>
    <row r="80" spans="1:1" x14ac:dyDescent="0.35">
      <c r="A80" s="5" t="s">
        <v>15</v>
      </c>
    </row>
    <row r="81" spans="1:1" x14ac:dyDescent="0.35">
      <c r="A81" s="5" t="s">
        <v>13</v>
      </c>
    </row>
    <row r="82" spans="1:1" x14ac:dyDescent="0.35">
      <c r="A82" s="5" t="s">
        <v>14</v>
      </c>
    </row>
    <row r="83" spans="1:1" x14ac:dyDescent="0.35">
      <c r="A83" s="5" t="s">
        <v>14</v>
      </c>
    </row>
    <row r="84" spans="1:1" x14ac:dyDescent="0.35">
      <c r="A84" s="5" t="s">
        <v>13</v>
      </c>
    </row>
    <row r="85" spans="1:1" x14ac:dyDescent="0.35">
      <c r="A85" s="5" t="s">
        <v>15</v>
      </c>
    </row>
    <row r="86" spans="1:1" x14ac:dyDescent="0.35">
      <c r="A86" s="5" t="s">
        <v>13</v>
      </c>
    </row>
    <row r="87" spans="1:1" x14ac:dyDescent="0.35">
      <c r="A87" s="5" t="s">
        <v>17</v>
      </c>
    </row>
    <row r="88" spans="1:1" x14ac:dyDescent="0.35">
      <c r="A88" s="5" t="s">
        <v>17</v>
      </c>
    </row>
    <row r="89" spans="1:1" x14ac:dyDescent="0.35">
      <c r="A89" s="5" t="s">
        <v>16</v>
      </c>
    </row>
    <row r="90" spans="1:1" x14ac:dyDescent="0.35">
      <c r="A90" s="5" t="s">
        <v>12</v>
      </c>
    </row>
    <row r="91" spans="1:1" x14ac:dyDescent="0.35">
      <c r="A91" s="5" t="s">
        <v>17</v>
      </c>
    </row>
    <row r="92" spans="1:1" x14ac:dyDescent="0.35">
      <c r="A92" s="5" t="s">
        <v>15</v>
      </c>
    </row>
    <row r="93" spans="1:1" x14ac:dyDescent="0.35">
      <c r="A93" s="5" t="s">
        <v>15</v>
      </c>
    </row>
    <row r="94" spans="1:1" x14ac:dyDescent="0.35">
      <c r="A94" s="5" t="s">
        <v>12</v>
      </c>
    </row>
    <row r="95" spans="1:1" x14ac:dyDescent="0.35">
      <c r="A95" s="5" t="s">
        <v>13</v>
      </c>
    </row>
    <row r="96" spans="1:1" x14ac:dyDescent="0.35">
      <c r="A96" s="5" t="s">
        <v>14</v>
      </c>
    </row>
    <row r="97" spans="1:1" x14ac:dyDescent="0.35">
      <c r="A97" s="5" t="s">
        <v>12</v>
      </c>
    </row>
    <row r="98" spans="1:1" x14ac:dyDescent="0.35">
      <c r="A98" s="5" t="s">
        <v>17</v>
      </c>
    </row>
    <row r="99" spans="1:1" x14ac:dyDescent="0.35">
      <c r="A99" s="5" t="s">
        <v>12</v>
      </c>
    </row>
    <row r="100" spans="1:1" x14ac:dyDescent="0.35">
      <c r="A100" s="5" t="s">
        <v>14</v>
      </c>
    </row>
    <row r="101" spans="1:1" x14ac:dyDescent="0.35">
      <c r="A101" s="5" t="s">
        <v>12</v>
      </c>
    </row>
    <row r="102" spans="1:1" x14ac:dyDescent="0.35">
      <c r="A102" s="5" t="s">
        <v>12</v>
      </c>
    </row>
    <row r="103" spans="1:1" x14ac:dyDescent="0.35">
      <c r="A103" s="5" t="s">
        <v>14</v>
      </c>
    </row>
    <row r="104" spans="1:1" x14ac:dyDescent="0.35">
      <c r="A104" s="5" t="s">
        <v>12</v>
      </c>
    </row>
    <row r="105" spans="1:1" x14ac:dyDescent="0.35">
      <c r="A105" s="5" t="s">
        <v>13</v>
      </c>
    </row>
    <row r="106" spans="1:1" x14ac:dyDescent="0.35">
      <c r="A106" s="5" t="s">
        <v>13</v>
      </c>
    </row>
    <row r="107" spans="1:1" x14ac:dyDescent="0.35">
      <c r="A107" s="5" t="s">
        <v>15</v>
      </c>
    </row>
    <row r="108" spans="1:1" x14ac:dyDescent="0.35">
      <c r="A108" s="5" t="s">
        <v>14</v>
      </c>
    </row>
    <row r="109" spans="1:1" x14ac:dyDescent="0.35">
      <c r="A109" s="5" t="s">
        <v>12</v>
      </c>
    </row>
    <row r="110" spans="1:1" x14ac:dyDescent="0.35">
      <c r="A110" s="5" t="s">
        <v>16</v>
      </c>
    </row>
    <row r="111" spans="1:1" x14ac:dyDescent="0.35">
      <c r="A111" s="5" t="s">
        <v>14</v>
      </c>
    </row>
    <row r="112" spans="1:1" x14ac:dyDescent="0.35">
      <c r="A112" s="5" t="s">
        <v>16</v>
      </c>
    </row>
    <row r="113" spans="1:1" x14ac:dyDescent="0.35">
      <c r="A113" s="5" t="s">
        <v>16</v>
      </c>
    </row>
    <row r="114" spans="1:1" x14ac:dyDescent="0.35">
      <c r="A114" s="5" t="s">
        <v>15</v>
      </c>
    </row>
    <row r="115" spans="1:1" x14ac:dyDescent="0.35">
      <c r="A115" s="5" t="s">
        <v>12</v>
      </c>
    </row>
    <row r="116" spans="1:1" x14ac:dyDescent="0.35">
      <c r="A116" s="5" t="s">
        <v>13</v>
      </c>
    </row>
    <row r="117" spans="1:1" x14ac:dyDescent="0.35">
      <c r="A117" s="5" t="s">
        <v>15</v>
      </c>
    </row>
    <row r="118" spans="1:1" x14ac:dyDescent="0.35">
      <c r="A118" s="5" t="s">
        <v>15</v>
      </c>
    </row>
    <row r="119" spans="1:1" x14ac:dyDescent="0.35">
      <c r="A119" s="5" t="s">
        <v>12</v>
      </c>
    </row>
    <row r="120" spans="1:1" x14ac:dyDescent="0.35">
      <c r="A120" s="5" t="s">
        <v>12</v>
      </c>
    </row>
    <row r="121" spans="1:1" x14ac:dyDescent="0.35">
      <c r="A121" s="5" t="s">
        <v>15</v>
      </c>
    </row>
    <row r="122" spans="1:1" x14ac:dyDescent="0.35">
      <c r="A122" s="5" t="s">
        <v>12</v>
      </c>
    </row>
    <row r="123" spans="1:1" x14ac:dyDescent="0.35">
      <c r="A123" s="5" t="s">
        <v>17</v>
      </c>
    </row>
    <row r="124" spans="1:1" x14ac:dyDescent="0.35">
      <c r="A124" s="5" t="s">
        <v>15</v>
      </c>
    </row>
    <row r="125" spans="1:1" x14ac:dyDescent="0.35">
      <c r="A125" s="5" t="s">
        <v>13</v>
      </c>
    </row>
    <row r="126" spans="1:1" x14ac:dyDescent="0.35">
      <c r="A126" s="5" t="s">
        <v>17</v>
      </c>
    </row>
    <row r="127" spans="1:1" x14ac:dyDescent="0.35">
      <c r="A127" s="5" t="s">
        <v>12</v>
      </c>
    </row>
    <row r="128" spans="1:1" x14ac:dyDescent="0.35">
      <c r="A128" s="5" t="s">
        <v>12</v>
      </c>
    </row>
    <row r="129" spans="1:1" x14ac:dyDescent="0.35">
      <c r="A129" s="5" t="s">
        <v>13</v>
      </c>
    </row>
    <row r="130" spans="1:1" x14ac:dyDescent="0.35">
      <c r="A130" s="5" t="s">
        <v>12</v>
      </c>
    </row>
    <row r="131" spans="1:1" x14ac:dyDescent="0.35">
      <c r="A131" s="5" t="s">
        <v>13</v>
      </c>
    </row>
    <row r="132" spans="1:1" x14ac:dyDescent="0.35">
      <c r="A132" s="5" t="s">
        <v>12</v>
      </c>
    </row>
    <row r="133" spans="1:1" x14ac:dyDescent="0.35">
      <c r="A133" s="5" t="s">
        <v>15</v>
      </c>
    </row>
    <row r="134" spans="1:1" x14ac:dyDescent="0.35">
      <c r="A134" s="5" t="s">
        <v>15</v>
      </c>
    </row>
    <row r="135" spans="1:1" x14ac:dyDescent="0.35">
      <c r="A135" s="5" t="s">
        <v>15</v>
      </c>
    </row>
    <row r="136" spans="1:1" x14ac:dyDescent="0.35">
      <c r="A136" s="5" t="s">
        <v>18</v>
      </c>
    </row>
    <row r="137" spans="1:1" x14ac:dyDescent="0.35">
      <c r="A137" s="5" t="s">
        <v>12</v>
      </c>
    </row>
    <row r="138" spans="1:1" x14ac:dyDescent="0.35">
      <c r="A138" s="5" t="s">
        <v>17</v>
      </c>
    </row>
    <row r="139" spans="1:1" x14ac:dyDescent="0.35">
      <c r="A139" s="5" t="s">
        <v>13</v>
      </c>
    </row>
    <row r="140" spans="1:1" x14ac:dyDescent="0.35">
      <c r="A140" s="5" t="s">
        <v>14</v>
      </c>
    </row>
    <row r="141" spans="1:1" x14ac:dyDescent="0.35">
      <c r="A141" s="5" t="s">
        <v>16</v>
      </c>
    </row>
    <row r="142" spans="1:1" x14ac:dyDescent="0.35">
      <c r="A142" s="5" t="s">
        <v>14</v>
      </c>
    </row>
    <row r="143" spans="1:1" x14ac:dyDescent="0.35">
      <c r="A143" s="5" t="s">
        <v>13</v>
      </c>
    </row>
    <row r="144" spans="1:1" x14ac:dyDescent="0.35">
      <c r="A144" s="5" t="s">
        <v>15</v>
      </c>
    </row>
    <row r="145" spans="1:1" x14ac:dyDescent="0.35">
      <c r="A145" s="5" t="s">
        <v>15</v>
      </c>
    </row>
    <row r="146" spans="1:1" x14ac:dyDescent="0.35">
      <c r="A146" s="5" t="s">
        <v>12</v>
      </c>
    </row>
    <row r="147" spans="1:1" x14ac:dyDescent="0.35">
      <c r="A147" s="5" t="s">
        <v>13</v>
      </c>
    </row>
    <row r="148" spans="1:1" x14ac:dyDescent="0.35">
      <c r="A148" s="5" t="s">
        <v>15</v>
      </c>
    </row>
    <row r="149" spans="1:1" x14ac:dyDescent="0.35">
      <c r="A149" s="5" t="s">
        <v>15</v>
      </c>
    </row>
    <row r="150" spans="1:1" x14ac:dyDescent="0.35">
      <c r="A150" s="5" t="s">
        <v>13</v>
      </c>
    </row>
    <row r="151" spans="1:1" x14ac:dyDescent="0.35">
      <c r="A151" s="5" t="s">
        <v>12</v>
      </c>
    </row>
    <row r="152" spans="1:1" x14ac:dyDescent="0.35">
      <c r="A152" s="5" t="s">
        <v>15</v>
      </c>
    </row>
    <row r="153" spans="1:1" x14ac:dyDescent="0.35">
      <c r="A153" s="5" t="s">
        <v>17</v>
      </c>
    </row>
    <row r="154" spans="1:1" x14ac:dyDescent="0.35">
      <c r="A154" s="5" t="s">
        <v>16</v>
      </c>
    </row>
    <row r="155" spans="1:1" x14ac:dyDescent="0.35">
      <c r="A155" s="5" t="s">
        <v>16</v>
      </c>
    </row>
    <row r="156" spans="1:1" x14ac:dyDescent="0.35">
      <c r="A156" s="5" t="s">
        <v>17</v>
      </c>
    </row>
    <row r="157" spans="1:1" x14ac:dyDescent="0.35">
      <c r="A157" s="5" t="s">
        <v>12</v>
      </c>
    </row>
    <row r="158" spans="1:1" x14ac:dyDescent="0.35">
      <c r="A158" s="5" t="s">
        <v>13</v>
      </c>
    </row>
    <row r="159" spans="1:1" x14ac:dyDescent="0.35">
      <c r="A159" s="5" t="s">
        <v>13</v>
      </c>
    </row>
    <row r="160" spans="1:1" x14ac:dyDescent="0.35">
      <c r="A160" s="5" t="s">
        <v>13</v>
      </c>
    </row>
    <row r="161" spans="1:1" x14ac:dyDescent="0.35">
      <c r="A161" s="5" t="s">
        <v>12</v>
      </c>
    </row>
    <row r="162" spans="1:1" x14ac:dyDescent="0.35">
      <c r="A162" s="5" t="s">
        <v>13</v>
      </c>
    </row>
    <row r="163" spans="1:1" x14ac:dyDescent="0.35">
      <c r="A163" s="5" t="s">
        <v>12</v>
      </c>
    </row>
    <row r="164" spans="1:1" x14ac:dyDescent="0.35">
      <c r="A164" s="5" t="s">
        <v>12</v>
      </c>
    </row>
    <row r="165" spans="1:1" x14ac:dyDescent="0.35">
      <c r="A165" s="5" t="s">
        <v>14</v>
      </c>
    </row>
    <row r="166" spans="1:1" x14ac:dyDescent="0.35">
      <c r="A166" s="5" t="s">
        <v>13</v>
      </c>
    </row>
    <row r="167" spans="1:1" x14ac:dyDescent="0.35">
      <c r="A167" s="5" t="s">
        <v>12</v>
      </c>
    </row>
    <row r="168" spans="1:1" x14ac:dyDescent="0.35">
      <c r="A168" s="5" t="s">
        <v>12</v>
      </c>
    </row>
    <row r="169" spans="1:1" x14ac:dyDescent="0.35">
      <c r="A169" s="5" t="s">
        <v>15</v>
      </c>
    </row>
    <row r="170" spans="1:1" x14ac:dyDescent="0.35">
      <c r="A170" s="5" t="s">
        <v>14</v>
      </c>
    </row>
    <row r="171" spans="1:1" x14ac:dyDescent="0.35">
      <c r="A171" s="5" t="s">
        <v>13</v>
      </c>
    </row>
    <row r="172" spans="1:1" x14ac:dyDescent="0.35">
      <c r="A172" s="5" t="s">
        <v>15</v>
      </c>
    </row>
    <row r="173" spans="1:1" x14ac:dyDescent="0.35">
      <c r="A173" s="5" t="s">
        <v>13</v>
      </c>
    </row>
    <row r="174" spans="1:1" x14ac:dyDescent="0.35">
      <c r="A174" s="5" t="s">
        <v>17</v>
      </c>
    </row>
    <row r="175" spans="1:1" x14ac:dyDescent="0.35">
      <c r="A175" s="5" t="s">
        <v>12</v>
      </c>
    </row>
    <row r="176" spans="1:1" x14ac:dyDescent="0.35">
      <c r="A176" s="5" t="s">
        <v>14</v>
      </c>
    </row>
    <row r="177" spans="1:1" x14ac:dyDescent="0.35">
      <c r="A177" s="5" t="s">
        <v>15</v>
      </c>
    </row>
    <row r="178" spans="1:1" x14ac:dyDescent="0.35">
      <c r="A178" s="5" t="s">
        <v>13</v>
      </c>
    </row>
    <row r="179" spans="1:1" x14ac:dyDescent="0.35">
      <c r="A179" s="5" t="s">
        <v>12</v>
      </c>
    </row>
    <row r="180" spans="1:1" x14ac:dyDescent="0.35">
      <c r="A180" s="5" t="s">
        <v>15</v>
      </c>
    </row>
    <row r="181" spans="1:1" x14ac:dyDescent="0.35">
      <c r="A181" s="5" t="s">
        <v>12</v>
      </c>
    </row>
    <row r="182" spans="1:1" x14ac:dyDescent="0.35">
      <c r="A182" s="5" t="s">
        <v>16</v>
      </c>
    </row>
    <row r="183" spans="1:1" x14ac:dyDescent="0.35">
      <c r="A183" s="5" t="s">
        <v>15</v>
      </c>
    </row>
    <row r="184" spans="1:1" x14ac:dyDescent="0.35">
      <c r="A184" s="5" t="s">
        <v>18</v>
      </c>
    </row>
    <row r="185" spans="1:1" x14ac:dyDescent="0.35">
      <c r="A185" s="5" t="s">
        <v>17</v>
      </c>
    </row>
    <row r="186" spans="1:1" x14ac:dyDescent="0.35">
      <c r="A186" s="5" t="s">
        <v>13</v>
      </c>
    </row>
    <row r="187" spans="1:1" x14ac:dyDescent="0.35">
      <c r="A187" s="5" t="s">
        <v>13</v>
      </c>
    </row>
    <row r="188" spans="1:1" x14ac:dyDescent="0.35">
      <c r="A188" s="5" t="s">
        <v>14</v>
      </c>
    </row>
    <row r="189" spans="1:1" x14ac:dyDescent="0.35">
      <c r="A189" s="5" t="s">
        <v>17</v>
      </c>
    </row>
    <row r="190" spans="1:1" x14ac:dyDescent="0.35">
      <c r="A190" s="5" t="s">
        <v>13</v>
      </c>
    </row>
    <row r="191" spans="1:1" x14ac:dyDescent="0.35">
      <c r="A191" s="5" t="s">
        <v>13</v>
      </c>
    </row>
    <row r="192" spans="1:1" x14ac:dyDescent="0.35">
      <c r="A192" s="5" t="s">
        <v>16</v>
      </c>
    </row>
    <row r="193" spans="1:1" x14ac:dyDescent="0.35">
      <c r="A193" s="5" t="s">
        <v>12</v>
      </c>
    </row>
    <row r="194" spans="1:1" x14ac:dyDescent="0.35">
      <c r="A194" s="5" t="s">
        <v>12</v>
      </c>
    </row>
    <row r="195" spans="1:1" x14ac:dyDescent="0.35">
      <c r="A195" s="5" t="s">
        <v>12</v>
      </c>
    </row>
    <row r="196" spans="1:1" x14ac:dyDescent="0.35">
      <c r="A196" s="5" t="s">
        <v>12</v>
      </c>
    </row>
    <row r="197" spans="1:1" x14ac:dyDescent="0.35">
      <c r="A197" s="5" t="s">
        <v>14</v>
      </c>
    </row>
    <row r="198" spans="1:1" x14ac:dyDescent="0.35">
      <c r="A198" s="5" t="s">
        <v>17</v>
      </c>
    </row>
    <row r="199" spans="1:1" x14ac:dyDescent="0.35">
      <c r="A199" s="5" t="s">
        <v>16</v>
      </c>
    </row>
    <row r="200" spans="1:1" x14ac:dyDescent="0.35">
      <c r="A200" s="5" t="s">
        <v>12</v>
      </c>
    </row>
    <row r="201" spans="1:1" x14ac:dyDescent="0.35">
      <c r="A201" s="5" t="s">
        <v>12</v>
      </c>
    </row>
    <row r="202" spans="1:1" x14ac:dyDescent="0.35">
      <c r="A202" s="5" t="s">
        <v>13</v>
      </c>
    </row>
    <row r="203" spans="1:1" x14ac:dyDescent="0.35">
      <c r="A203" s="5" t="s">
        <v>14</v>
      </c>
    </row>
    <row r="204" spans="1:1" x14ac:dyDescent="0.35">
      <c r="A204" s="5" t="s">
        <v>14</v>
      </c>
    </row>
    <row r="205" spans="1:1" x14ac:dyDescent="0.35">
      <c r="A205" s="5" t="s">
        <v>15</v>
      </c>
    </row>
    <row r="206" spans="1:1" x14ac:dyDescent="0.35">
      <c r="A206" s="5" t="s">
        <v>15</v>
      </c>
    </row>
    <row r="207" spans="1:1" x14ac:dyDescent="0.35">
      <c r="A207" s="5" t="s">
        <v>16</v>
      </c>
    </row>
    <row r="208" spans="1:1" x14ac:dyDescent="0.35">
      <c r="A208" s="5" t="s">
        <v>14</v>
      </c>
    </row>
    <row r="209" spans="1:1" x14ac:dyDescent="0.35">
      <c r="A209" s="5" t="s">
        <v>15</v>
      </c>
    </row>
    <row r="210" spans="1:1" x14ac:dyDescent="0.35">
      <c r="A210" s="5" t="s">
        <v>14</v>
      </c>
    </row>
    <row r="211" spans="1:1" x14ac:dyDescent="0.35">
      <c r="A211" s="5" t="s">
        <v>13</v>
      </c>
    </row>
    <row r="212" spans="1:1" x14ac:dyDescent="0.35">
      <c r="A212" s="5" t="s">
        <v>15</v>
      </c>
    </row>
    <row r="213" spans="1:1" x14ac:dyDescent="0.35">
      <c r="A213" s="5" t="s">
        <v>14</v>
      </c>
    </row>
    <row r="214" spans="1:1" x14ac:dyDescent="0.35">
      <c r="A214" s="5" t="s">
        <v>13</v>
      </c>
    </row>
    <row r="215" spans="1:1" x14ac:dyDescent="0.35">
      <c r="A215" s="5" t="s">
        <v>17</v>
      </c>
    </row>
    <row r="216" spans="1:1" x14ac:dyDescent="0.35">
      <c r="A216" s="5" t="s">
        <v>17</v>
      </c>
    </row>
    <row r="217" spans="1:1" x14ac:dyDescent="0.35">
      <c r="A217" s="5" t="s">
        <v>12</v>
      </c>
    </row>
    <row r="218" spans="1:1" x14ac:dyDescent="0.35">
      <c r="A218" s="5" t="s">
        <v>13</v>
      </c>
    </row>
    <row r="219" spans="1:1" x14ac:dyDescent="0.35">
      <c r="A219" s="5" t="s">
        <v>14</v>
      </c>
    </row>
    <row r="220" spans="1:1" x14ac:dyDescent="0.35">
      <c r="A220" s="5" t="s">
        <v>15</v>
      </c>
    </row>
    <row r="221" spans="1:1" x14ac:dyDescent="0.35">
      <c r="A221" s="5" t="s">
        <v>15</v>
      </c>
    </row>
    <row r="222" spans="1:1" x14ac:dyDescent="0.35">
      <c r="A222" s="5" t="s">
        <v>13</v>
      </c>
    </row>
    <row r="223" spans="1:1" x14ac:dyDescent="0.35">
      <c r="A223" s="5" t="s">
        <v>12</v>
      </c>
    </row>
    <row r="224" spans="1:1" x14ac:dyDescent="0.35">
      <c r="A224" s="5" t="s">
        <v>13</v>
      </c>
    </row>
    <row r="225" spans="1:1" x14ac:dyDescent="0.35">
      <c r="A225" s="5" t="s">
        <v>12</v>
      </c>
    </row>
    <row r="226" spans="1:1" x14ac:dyDescent="0.35">
      <c r="A226" s="5" t="s">
        <v>12</v>
      </c>
    </row>
    <row r="227" spans="1:1" x14ac:dyDescent="0.35">
      <c r="A227" s="5" t="s">
        <v>15</v>
      </c>
    </row>
    <row r="228" spans="1:1" x14ac:dyDescent="0.35">
      <c r="A228" s="5" t="s">
        <v>15</v>
      </c>
    </row>
    <row r="229" spans="1:1" x14ac:dyDescent="0.35">
      <c r="A229" s="5" t="s">
        <v>16</v>
      </c>
    </row>
    <row r="230" spans="1:1" x14ac:dyDescent="0.35">
      <c r="A230" s="5" t="s">
        <v>17</v>
      </c>
    </row>
    <row r="231" spans="1:1" x14ac:dyDescent="0.35">
      <c r="A231" s="5" t="s">
        <v>13</v>
      </c>
    </row>
    <row r="232" spans="1:1" x14ac:dyDescent="0.35">
      <c r="A232" s="5" t="s">
        <v>17</v>
      </c>
    </row>
    <row r="233" spans="1:1" x14ac:dyDescent="0.35">
      <c r="A233" s="5" t="s">
        <v>12</v>
      </c>
    </row>
    <row r="234" spans="1:1" x14ac:dyDescent="0.35">
      <c r="A234" s="5" t="s">
        <v>12</v>
      </c>
    </row>
    <row r="235" spans="1:1" x14ac:dyDescent="0.35">
      <c r="A235" s="5" t="s">
        <v>15</v>
      </c>
    </row>
    <row r="236" spans="1:1" x14ac:dyDescent="0.35">
      <c r="A236" s="5" t="s">
        <v>14</v>
      </c>
    </row>
    <row r="237" spans="1:1" x14ac:dyDescent="0.35">
      <c r="A237" s="5" t="s">
        <v>12</v>
      </c>
    </row>
    <row r="238" spans="1:1" x14ac:dyDescent="0.35">
      <c r="A238" s="5" t="s">
        <v>14</v>
      </c>
    </row>
    <row r="239" spans="1:1" x14ac:dyDescent="0.35">
      <c r="A239" s="5" t="s">
        <v>15</v>
      </c>
    </row>
    <row r="240" spans="1:1" x14ac:dyDescent="0.35">
      <c r="A240" s="5" t="s">
        <v>13</v>
      </c>
    </row>
    <row r="241" spans="1:1" x14ac:dyDescent="0.35">
      <c r="A241" s="5" t="s">
        <v>15</v>
      </c>
    </row>
    <row r="242" spans="1:1" x14ac:dyDescent="0.35">
      <c r="A242" s="5" t="s">
        <v>17</v>
      </c>
    </row>
    <row r="243" spans="1:1" x14ac:dyDescent="0.35">
      <c r="A243" s="5" t="s">
        <v>17</v>
      </c>
    </row>
    <row r="244" spans="1:1" x14ac:dyDescent="0.35">
      <c r="A244" s="5" t="s">
        <v>12</v>
      </c>
    </row>
    <row r="245" spans="1:1" x14ac:dyDescent="0.35">
      <c r="A245" s="5" t="s">
        <v>16</v>
      </c>
    </row>
    <row r="246" spans="1:1" x14ac:dyDescent="0.35">
      <c r="A246" s="5" t="s">
        <v>12</v>
      </c>
    </row>
    <row r="247" spans="1:1" x14ac:dyDescent="0.35">
      <c r="A247" s="5" t="s">
        <v>13</v>
      </c>
    </row>
    <row r="248" spans="1:1" x14ac:dyDescent="0.35">
      <c r="A248" s="5" t="s">
        <v>15</v>
      </c>
    </row>
    <row r="249" spans="1:1" x14ac:dyDescent="0.35">
      <c r="A249" s="5" t="s">
        <v>17</v>
      </c>
    </row>
    <row r="250" spans="1:1" x14ac:dyDescent="0.35">
      <c r="A250" s="5" t="s">
        <v>12</v>
      </c>
    </row>
    <row r="251" spans="1:1" x14ac:dyDescent="0.35">
      <c r="A251" s="5" t="s">
        <v>12</v>
      </c>
    </row>
    <row r="252" spans="1:1" x14ac:dyDescent="0.35">
      <c r="A252" s="5" t="s">
        <v>17</v>
      </c>
    </row>
    <row r="253" spans="1:1" x14ac:dyDescent="0.35">
      <c r="A253" s="5" t="s">
        <v>15</v>
      </c>
    </row>
    <row r="254" spans="1:1" x14ac:dyDescent="0.35">
      <c r="A254" s="5" t="s">
        <v>12</v>
      </c>
    </row>
    <row r="255" spans="1:1" x14ac:dyDescent="0.35">
      <c r="A255" s="5" t="s">
        <v>17</v>
      </c>
    </row>
    <row r="256" spans="1:1" x14ac:dyDescent="0.35">
      <c r="A256" s="5" t="s">
        <v>17</v>
      </c>
    </row>
    <row r="257" spans="1:1" x14ac:dyDescent="0.35">
      <c r="A257" s="5" t="s">
        <v>15</v>
      </c>
    </row>
    <row r="258" spans="1:1" x14ac:dyDescent="0.35">
      <c r="A258" s="5" t="s">
        <v>15</v>
      </c>
    </row>
    <row r="259" spans="1:1" x14ac:dyDescent="0.35">
      <c r="A259" s="5" t="s">
        <v>15</v>
      </c>
    </row>
    <row r="260" spans="1:1" x14ac:dyDescent="0.35">
      <c r="A260" s="5" t="s">
        <v>15</v>
      </c>
    </row>
    <row r="261" spans="1:1" x14ac:dyDescent="0.35">
      <c r="A261" s="5" t="s">
        <v>12</v>
      </c>
    </row>
    <row r="262" spans="1:1" x14ac:dyDescent="0.35">
      <c r="A262" s="5" t="s">
        <v>13</v>
      </c>
    </row>
    <row r="263" spans="1:1" x14ac:dyDescent="0.35">
      <c r="A263" s="5" t="s">
        <v>14</v>
      </c>
    </row>
    <row r="264" spans="1:1" x14ac:dyDescent="0.35">
      <c r="A264" s="5" t="s">
        <v>13</v>
      </c>
    </row>
    <row r="265" spans="1:1" x14ac:dyDescent="0.35">
      <c r="A265" s="5" t="s">
        <v>12</v>
      </c>
    </row>
    <row r="266" spans="1:1" x14ac:dyDescent="0.35">
      <c r="A266" s="5" t="s">
        <v>14</v>
      </c>
    </row>
    <row r="267" spans="1:1" x14ac:dyDescent="0.35">
      <c r="A267" s="5" t="s">
        <v>12</v>
      </c>
    </row>
    <row r="268" spans="1:1" x14ac:dyDescent="0.35">
      <c r="A268" s="5" t="s">
        <v>15</v>
      </c>
    </row>
    <row r="269" spans="1:1" x14ac:dyDescent="0.35">
      <c r="A269" s="5" t="s">
        <v>15</v>
      </c>
    </row>
    <row r="270" spans="1:1" x14ac:dyDescent="0.35">
      <c r="A270" s="5" t="s">
        <v>12</v>
      </c>
    </row>
    <row r="271" spans="1:1" x14ac:dyDescent="0.35">
      <c r="A271" s="5" t="s">
        <v>13</v>
      </c>
    </row>
    <row r="272" spans="1:1" x14ac:dyDescent="0.35">
      <c r="A272" s="5" t="s">
        <v>12</v>
      </c>
    </row>
    <row r="273" spans="1:1" x14ac:dyDescent="0.35">
      <c r="A273" s="5" t="s">
        <v>15</v>
      </c>
    </row>
    <row r="274" spans="1:1" x14ac:dyDescent="0.35">
      <c r="A274" s="5" t="s">
        <v>15</v>
      </c>
    </row>
    <row r="275" spans="1:1" x14ac:dyDescent="0.35">
      <c r="A275" s="5" t="s">
        <v>17</v>
      </c>
    </row>
    <row r="276" spans="1:1" x14ac:dyDescent="0.35">
      <c r="A276" s="5" t="s">
        <v>15</v>
      </c>
    </row>
    <row r="277" spans="1:1" x14ac:dyDescent="0.35">
      <c r="A277" s="5" t="s">
        <v>18</v>
      </c>
    </row>
    <row r="278" spans="1:1" x14ac:dyDescent="0.35">
      <c r="A278" s="5" t="s">
        <v>13</v>
      </c>
    </row>
    <row r="279" spans="1:1" x14ac:dyDescent="0.35">
      <c r="A279" s="5" t="s">
        <v>15</v>
      </c>
    </row>
    <row r="280" spans="1:1" x14ac:dyDescent="0.35">
      <c r="A280" s="5" t="s">
        <v>12</v>
      </c>
    </row>
    <row r="281" spans="1:1" x14ac:dyDescent="0.35">
      <c r="A281" s="5" t="s">
        <v>15</v>
      </c>
    </row>
    <row r="282" spans="1:1" x14ac:dyDescent="0.35">
      <c r="A282" s="5" t="s">
        <v>12</v>
      </c>
    </row>
    <row r="283" spans="1:1" x14ac:dyDescent="0.35">
      <c r="A283" s="5" t="s">
        <v>16</v>
      </c>
    </row>
    <row r="284" spans="1:1" x14ac:dyDescent="0.35">
      <c r="A284" s="5" t="s">
        <v>12</v>
      </c>
    </row>
    <row r="285" spans="1:1" x14ac:dyDescent="0.35">
      <c r="A285" s="5" t="s">
        <v>13</v>
      </c>
    </row>
    <row r="286" spans="1:1" x14ac:dyDescent="0.35">
      <c r="A286" s="5" t="s">
        <v>17</v>
      </c>
    </row>
    <row r="287" spans="1:1" x14ac:dyDescent="0.35">
      <c r="A287" s="5" t="s">
        <v>13</v>
      </c>
    </row>
    <row r="288" spans="1:1" x14ac:dyDescent="0.35">
      <c r="A288" s="5" t="s">
        <v>15</v>
      </c>
    </row>
    <row r="289" spans="1:1" x14ac:dyDescent="0.35">
      <c r="A289" s="5" t="s">
        <v>15</v>
      </c>
    </row>
    <row r="290" spans="1:1" x14ac:dyDescent="0.35">
      <c r="A290" s="5" t="s">
        <v>15</v>
      </c>
    </row>
    <row r="291" spans="1:1" x14ac:dyDescent="0.35">
      <c r="A291" s="5" t="s">
        <v>16</v>
      </c>
    </row>
    <row r="292" spans="1:1" x14ac:dyDescent="0.35">
      <c r="A292" s="5" t="s">
        <v>18</v>
      </c>
    </row>
    <row r="293" spans="1:1" x14ac:dyDescent="0.35">
      <c r="A293" s="5" t="s">
        <v>16</v>
      </c>
    </row>
    <row r="294" spans="1:1" x14ac:dyDescent="0.35">
      <c r="A294" s="5" t="s">
        <v>12</v>
      </c>
    </row>
    <row r="295" spans="1:1" x14ac:dyDescent="0.35">
      <c r="A295" s="5" t="s">
        <v>15</v>
      </c>
    </row>
    <row r="296" spans="1:1" x14ac:dyDescent="0.35">
      <c r="A296" s="5" t="s">
        <v>13</v>
      </c>
    </row>
    <row r="297" spans="1:1" x14ac:dyDescent="0.35">
      <c r="A297" s="5" t="s">
        <v>15</v>
      </c>
    </row>
    <row r="298" spans="1:1" x14ac:dyDescent="0.35">
      <c r="A298" s="5" t="s">
        <v>12</v>
      </c>
    </row>
    <row r="299" spans="1:1" x14ac:dyDescent="0.35">
      <c r="A299" s="5" t="s">
        <v>16</v>
      </c>
    </row>
    <row r="300" spans="1:1" x14ac:dyDescent="0.35">
      <c r="A300" s="5" t="s">
        <v>12</v>
      </c>
    </row>
    <row r="301" spans="1:1" x14ac:dyDescent="0.35">
      <c r="A301" s="5" t="s">
        <v>13</v>
      </c>
    </row>
    <row r="302" spans="1:1" x14ac:dyDescent="0.35">
      <c r="A302" s="5" t="s">
        <v>12</v>
      </c>
    </row>
    <row r="303" spans="1:1" x14ac:dyDescent="0.35">
      <c r="A303" s="5" t="s">
        <v>12</v>
      </c>
    </row>
    <row r="304" spans="1:1" x14ac:dyDescent="0.35">
      <c r="A304" s="5" t="s">
        <v>12</v>
      </c>
    </row>
    <row r="305" spans="1:1" x14ac:dyDescent="0.35">
      <c r="A305" s="5" t="s">
        <v>12</v>
      </c>
    </row>
    <row r="306" spans="1:1" x14ac:dyDescent="0.35">
      <c r="A306" s="5" t="s">
        <v>12</v>
      </c>
    </row>
    <row r="307" spans="1:1" x14ac:dyDescent="0.35">
      <c r="A307" s="5" t="s">
        <v>16</v>
      </c>
    </row>
    <row r="308" spans="1:1" x14ac:dyDescent="0.35">
      <c r="A308" s="5" t="s">
        <v>12</v>
      </c>
    </row>
    <row r="309" spans="1:1" x14ac:dyDescent="0.35">
      <c r="A309" s="5" t="s">
        <v>18</v>
      </c>
    </row>
    <row r="310" spans="1:1" x14ac:dyDescent="0.35">
      <c r="A310" s="5" t="s">
        <v>16</v>
      </c>
    </row>
    <row r="311" spans="1:1" x14ac:dyDescent="0.35">
      <c r="A311" s="5" t="s">
        <v>15</v>
      </c>
    </row>
    <row r="312" spans="1:1" x14ac:dyDescent="0.35">
      <c r="A312" s="5" t="s">
        <v>12</v>
      </c>
    </row>
    <row r="313" spans="1:1" x14ac:dyDescent="0.35">
      <c r="A313" s="5" t="s">
        <v>17</v>
      </c>
    </row>
    <row r="314" spans="1:1" x14ac:dyDescent="0.35">
      <c r="A314" s="5" t="s">
        <v>18</v>
      </c>
    </row>
    <row r="315" spans="1:1" x14ac:dyDescent="0.35">
      <c r="A315" s="5" t="s">
        <v>15</v>
      </c>
    </row>
    <row r="316" spans="1:1" x14ac:dyDescent="0.35">
      <c r="A316" s="5" t="s">
        <v>12</v>
      </c>
    </row>
    <row r="317" spans="1:1" x14ac:dyDescent="0.35">
      <c r="A317" s="5" t="s">
        <v>12</v>
      </c>
    </row>
    <row r="318" spans="1:1" x14ac:dyDescent="0.35">
      <c r="A318" s="5" t="s">
        <v>12</v>
      </c>
    </row>
    <row r="319" spans="1:1" x14ac:dyDescent="0.35">
      <c r="A319" s="5" t="s">
        <v>12</v>
      </c>
    </row>
    <row r="320" spans="1:1" x14ac:dyDescent="0.35">
      <c r="A320" s="5" t="s">
        <v>14</v>
      </c>
    </row>
    <row r="321" spans="1:1" x14ac:dyDescent="0.35">
      <c r="A321" s="5" t="s">
        <v>12</v>
      </c>
    </row>
    <row r="322" spans="1:1" x14ac:dyDescent="0.35">
      <c r="A322" s="5" t="s">
        <v>14</v>
      </c>
    </row>
    <row r="323" spans="1:1" x14ac:dyDescent="0.35">
      <c r="A323" s="5" t="s">
        <v>15</v>
      </c>
    </row>
    <row r="324" spans="1:1" x14ac:dyDescent="0.35">
      <c r="A324" s="5" t="s">
        <v>12</v>
      </c>
    </row>
    <row r="325" spans="1:1" x14ac:dyDescent="0.35">
      <c r="A325" s="5" t="s">
        <v>14</v>
      </c>
    </row>
    <row r="326" spans="1:1" x14ac:dyDescent="0.35">
      <c r="A326" s="5" t="s">
        <v>13</v>
      </c>
    </row>
    <row r="327" spans="1:1" x14ac:dyDescent="0.35">
      <c r="A327" s="5" t="s">
        <v>18</v>
      </c>
    </row>
    <row r="328" spans="1:1" x14ac:dyDescent="0.35">
      <c r="A328" s="5" t="s">
        <v>14</v>
      </c>
    </row>
    <row r="329" spans="1:1" x14ac:dyDescent="0.35">
      <c r="A329" s="5" t="s">
        <v>15</v>
      </c>
    </row>
    <row r="330" spans="1:1" x14ac:dyDescent="0.35">
      <c r="A330" s="5" t="s">
        <v>12</v>
      </c>
    </row>
    <row r="331" spans="1:1" x14ac:dyDescent="0.35">
      <c r="A331" s="5" t="s">
        <v>15</v>
      </c>
    </row>
    <row r="332" spans="1:1" x14ac:dyDescent="0.35">
      <c r="A332" s="5" t="s">
        <v>13</v>
      </c>
    </row>
    <row r="333" spans="1:1" x14ac:dyDescent="0.35">
      <c r="A333" s="5" t="s">
        <v>17</v>
      </c>
    </row>
    <row r="334" spans="1:1" x14ac:dyDescent="0.35">
      <c r="A334" s="5" t="s">
        <v>17</v>
      </c>
    </row>
    <row r="335" spans="1:1" x14ac:dyDescent="0.35">
      <c r="A335" s="5" t="s">
        <v>14</v>
      </c>
    </row>
    <row r="336" spans="1:1" x14ac:dyDescent="0.35">
      <c r="A336" s="5" t="s">
        <v>14</v>
      </c>
    </row>
    <row r="337" spans="1:1" x14ac:dyDescent="0.35">
      <c r="A337" s="5" t="s">
        <v>14</v>
      </c>
    </row>
    <row r="338" spans="1:1" x14ac:dyDescent="0.35">
      <c r="A338" s="5" t="s">
        <v>12</v>
      </c>
    </row>
    <row r="339" spans="1:1" x14ac:dyDescent="0.35">
      <c r="A339" s="5" t="s">
        <v>16</v>
      </c>
    </row>
    <row r="340" spans="1:1" x14ac:dyDescent="0.35">
      <c r="A340" s="5" t="s">
        <v>18</v>
      </c>
    </row>
    <row r="341" spans="1:1" x14ac:dyDescent="0.35">
      <c r="A341" s="5" t="s">
        <v>15</v>
      </c>
    </row>
    <row r="342" spans="1:1" x14ac:dyDescent="0.35">
      <c r="A342" s="5" t="s">
        <v>13</v>
      </c>
    </row>
    <row r="343" spans="1:1" x14ac:dyDescent="0.35">
      <c r="A343" s="5" t="s">
        <v>17</v>
      </c>
    </row>
    <row r="344" spans="1:1" x14ac:dyDescent="0.35">
      <c r="A344" s="5" t="s">
        <v>12</v>
      </c>
    </row>
    <row r="345" spans="1:1" x14ac:dyDescent="0.35">
      <c r="A345" s="5" t="s">
        <v>12</v>
      </c>
    </row>
    <row r="346" spans="1:1" x14ac:dyDescent="0.35">
      <c r="A346" s="5" t="s">
        <v>17</v>
      </c>
    </row>
    <row r="347" spans="1:1" x14ac:dyDescent="0.35">
      <c r="A347" s="5" t="s">
        <v>13</v>
      </c>
    </row>
    <row r="348" spans="1:1" x14ac:dyDescent="0.35">
      <c r="A348" s="5" t="s">
        <v>12</v>
      </c>
    </row>
    <row r="349" spans="1:1" x14ac:dyDescent="0.35">
      <c r="A349" s="5" t="s">
        <v>12</v>
      </c>
    </row>
    <row r="350" spans="1:1" x14ac:dyDescent="0.35">
      <c r="A350" s="5" t="s">
        <v>15</v>
      </c>
    </row>
    <row r="351" spans="1:1" x14ac:dyDescent="0.35">
      <c r="A351" s="5" t="s">
        <v>15</v>
      </c>
    </row>
    <row r="352" spans="1:1" x14ac:dyDescent="0.35">
      <c r="A352" s="5" t="s">
        <v>12</v>
      </c>
    </row>
    <row r="353" spans="1:1" x14ac:dyDescent="0.35">
      <c r="A353" s="5" t="s">
        <v>12</v>
      </c>
    </row>
    <row r="354" spans="1:1" x14ac:dyDescent="0.35">
      <c r="A354" s="5" t="s">
        <v>14</v>
      </c>
    </row>
    <row r="355" spans="1:1" x14ac:dyDescent="0.35">
      <c r="A355" s="5" t="s">
        <v>12</v>
      </c>
    </row>
    <row r="356" spans="1:1" x14ac:dyDescent="0.35">
      <c r="A356" s="5" t="s">
        <v>12</v>
      </c>
    </row>
    <row r="357" spans="1:1" x14ac:dyDescent="0.35">
      <c r="A357" s="5" t="s">
        <v>17</v>
      </c>
    </row>
    <row r="358" spans="1:1" x14ac:dyDescent="0.35">
      <c r="A358" s="5" t="s">
        <v>14</v>
      </c>
    </row>
    <row r="359" spans="1:1" x14ac:dyDescent="0.35">
      <c r="A359" s="5" t="s">
        <v>15</v>
      </c>
    </row>
    <row r="360" spans="1:1" x14ac:dyDescent="0.35">
      <c r="A360" s="5" t="s">
        <v>12</v>
      </c>
    </row>
    <row r="361" spans="1:1" x14ac:dyDescent="0.35">
      <c r="A361" s="5" t="s">
        <v>12</v>
      </c>
    </row>
    <row r="362" spans="1:1" x14ac:dyDescent="0.35">
      <c r="A362" s="5" t="s">
        <v>17</v>
      </c>
    </row>
    <row r="363" spans="1:1" x14ac:dyDescent="0.35">
      <c r="A363" s="5" t="s">
        <v>17</v>
      </c>
    </row>
    <row r="364" spans="1:1" x14ac:dyDescent="0.35">
      <c r="A364" s="5" t="s">
        <v>13</v>
      </c>
    </row>
    <row r="365" spans="1:1" x14ac:dyDescent="0.35">
      <c r="A365" s="5" t="s">
        <v>15</v>
      </c>
    </row>
    <row r="366" spans="1:1" x14ac:dyDescent="0.35">
      <c r="A366" s="5" t="s">
        <v>12</v>
      </c>
    </row>
    <row r="367" spans="1:1" x14ac:dyDescent="0.35">
      <c r="A367" s="5" t="s">
        <v>12</v>
      </c>
    </row>
    <row r="368" spans="1:1" x14ac:dyDescent="0.35">
      <c r="A368" s="5" t="s">
        <v>16</v>
      </c>
    </row>
    <row r="369" spans="1:1" x14ac:dyDescent="0.35">
      <c r="A369" s="5" t="s">
        <v>13</v>
      </c>
    </row>
    <row r="370" spans="1:1" x14ac:dyDescent="0.35">
      <c r="A370" s="5" t="s">
        <v>13</v>
      </c>
    </row>
    <row r="371" spans="1:1" x14ac:dyDescent="0.35">
      <c r="A371" s="5" t="s">
        <v>16</v>
      </c>
    </row>
    <row r="372" spans="1:1" x14ac:dyDescent="0.35">
      <c r="A372" s="5" t="s">
        <v>13</v>
      </c>
    </row>
    <row r="373" spans="1:1" x14ac:dyDescent="0.35">
      <c r="A373" s="5" t="s">
        <v>12</v>
      </c>
    </row>
    <row r="374" spans="1:1" x14ac:dyDescent="0.35">
      <c r="A374" s="5" t="s">
        <v>15</v>
      </c>
    </row>
    <row r="375" spans="1:1" x14ac:dyDescent="0.35">
      <c r="A375" s="5" t="s">
        <v>15</v>
      </c>
    </row>
    <row r="376" spans="1:1" x14ac:dyDescent="0.35">
      <c r="A376" s="5" t="s">
        <v>17</v>
      </c>
    </row>
    <row r="377" spans="1:1" x14ac:dyDescent="0.35">
      <c r="A377" s="5" t="s">
        <v>15</v>
      </c>
    </row>
    <row r="378" spans="1:1" x14ac:dyDescent="0.35">
      <c r="A378" s="5" t="s">
        <v>15</v>
      </c>
    </row>
    <row r="379" spans="1:1" x14ac:dyDescent="0.35">
      <c r="A379" s="5" t="s">
        <v>12</v>
      </c>
    </row>
    <row r="380" spans="1:1" x14ac:dyDescent="0.35">
      <c r="A380" s="5" t="s">
        <v>16</v>
      </c>
    </row>
    <row r="381" spans="1:1" x14ac:dyDescent="0.35">
      <c r="A381" s="5" t="s">
        <v>12</v>
      </c>
    </row>
    <row r="382" spans="1:1" x14ac:dyDescent="0.35">
      <c r="A382" s="5" t="s">
        <v>14</v>
      </c>
    </row>
    <row r="383" spans="1:1" x14ac:dyDescent="0.35">
      <c r="A383" s="5" t="s">
        <v>18</v>
      </c>
    </row>
    <row r="384" spans="1:1" x14ac:dyDescent="0.35">
      <c r="A384" s="5" t="s">
        <v>15</v>
      </c>
    </row>
    <row r="385" spans="1:1" x14ac:dyDescent="0.35">
      <c r="A385" s="5" t="s">
        <v>17</v>
      </c>
    </row>
    <row r="386" spans="1:1" x14ac:dyDescent="0.35">
      <c r="A386" s="5" t="s">
        <v>14</v>
      </c>
    </row>
    <row r="387" spans="1:1" x14ac:dyDescent="0.35">
      <c r="A387" s="5" t="s">
        <v>15</v>
      </c>
    </row>
    <row r="388" spans="1:1" x14ac:dyDescent="0.35">
      <c r="A388" s="5" t="s">
        <v>12</v>
      </c>
    </row>
    <row r="389" spans="1:1" x14ac:dyDescent="0.35">
      <c r="A389" s="5" t="s">
        <v>17</v>
      </c>
    </row>
    <row r="390" spans="1:1" x14ac:dyDescent="0.35">
      <c r="A390" s="5" t="s">
        <v>12</v>
      </c>
    </row>
    <row r="391" spans="1:1" x14ac:dyDescent="0.35">
      <c r="A391" s="5" t="s">
        <v>13</v>
      </c>
    </row>
    <row r="392" spans="1:1" x14ac:dyDescent="0.35">
      <c r="A392" s="5" t="s">
        <v>17</v>
      </c>
    </row>
    <row r="393" spans="1:1" x14ac:dyDescent="0.35">
      <c r="A393" s="5" t="s">
        <v>14</v>
      </c>
    </row>
    <row r="394" spans="1:1" x14ac:dyDescent="0.35">
      <c r="A394" s="5" t="s">
        <v>15</v>
      </c>
    </row>
    <row r="395" spans="1:1" x14ac:dyDescent="0.35">
      <c r="A395" s="5" t="s">
        <v>12</v>
      </c>
    </row>
    <row r="396" spans="1:1" x14ac:dyDescent="0.35">
      <c r="A396" s="5" t="s">
        <v>16</v>
      </c>
    </row>
    <row r="397" spans="1:1" x14ac:dyDescent="0.35">
      <c r="A397" s="5" t="s">
        <v>15</v>
      </c>
    </row>
    <row r="398" spans="1:1" x14ac:dyDescent="0.35">
      <c r="A398" s="5" t="s">
        <v>15</v>
      </c>
    </row>
    <row r="399" spans="1:1" x14ac:dyDescent="0.35">
      <c r="A399" s="5" t="s">
        <v>17</v>
      </c>
    </row>
    <row r="400" spans="1:1" x14ac:dyDescent="0.35">
      <c r="A400" s="5" t="s">
        <v>15</v>
      </c>
    </row>
    <row r="401" spans="1:1" x14ac:dyDescent="0.35">
      <c r="A401" s="5" t="s">
        <v>12</v>
      </c>
    </row>
    <row r="402" spans="1:1" x14ac:dyDescent="0.35">
      <c r="A402" s="5" t="s">
        <v>16</v>
      </c>
    </row>
    <row r="403" spans="1:1" x14ac:dyDescent="0.35">
      <c r="A403" s="5" t="s">
        <v>15</v>
      </c>
    </row>
    <row r="404" spans="1:1" x14ac:dyDescent="0.35">
      <c r="A404" s="5" t="s">
        <v>18</v>
      </c>
    </row>
    <row r="405" spans="1:1" x14ac:dyDescent="0.35">
      <c r="A405" s="5" t="s">
        <v>18</v>
      </c>
    </row>
    <row r="406" spans="1:1" x14ac:dyDescent="0.35">
      <c r="A406" s="5" t="s">
        <v>15</v>
      </c>
    </row>
    <row r="407" spans="1:1" x14ac:dyDescent="0.35">
      <c r="A407" s="5" t="s">
        <v>15</v>
      </c>
    </row>
    <row r="408" spans="1:1" x14ac:dyDescent="0.35">
      <c r="A408" s="5" t="s">
        <v>12</v>
      </c>
    </row>
    <row r="409" spans="1:1" x14ac:dyDescent="0.35">
      <c r="A409" s="5" t="s">
        <v>15</v>
      </c>
    </row>
    <row r="410" spans="1:1" x14ac:dyDescent="0.35">
      <c r="A410" s="5" t="s">
        <v>17</v>
      </c>
    </row>
    <row r="411" spans="1:1" x14ac:dyDescent="0.35">
      <c r="A411" s="5" t="s">
        <v>15</v>
      </c>
    </row>
    <row r="412" spans="1:1" x14ac:dyDescent="0.35">
      <c r="A412" s="5" t="s">
        <v>12</v>
      </c>
    </row>
    <row r="413" spans="1:1" x14ac:dyDescent="0.35">
      <c r="A413" s="5" t="s">
        <v>12</v>
      </c>
    </row>
    <row r="414" spans="1:1" x14ac:dyDescent="0.35">
      <c r="A414" s="5" t="s">
        <v>17</v>
      </c>
    </row>
    <row r="415" spans="1:1" x14ac:dyDescent="0.35">
      <c r="A415" s="5" t="s">
        <v>15</v>
      </c>
    </row>
    <row r="416" spans="1:1" x14ac:dyDescent="0.35">
      <c r="A416" s="5" t="s">
        <v>13</v>
      </c>
    </row>
    <row r="417" spans="1:1" x14ac:dyDescent="0.35">
      <c r="A417" s="5" t="s">
        <v>12</v>
      </c>
    </row>
    <row r="418" spans="1:1" x14ac:dyDescent="0.35">
      <c r="A418" s="5" t="s">
        <v>13</v>
      </c>
    </row>
    <row r="419" spans="1:1" x14ac:dyDescent="0.35">
      <c r="A419" s="5" t="s">
        <v>16</v>
      </c>
    </row>
    <row r="420" spans="1:1" x14ac:dyDescent="0.35">
      <c r="A420" s="5" t="s">
        <v>16</v>
      </c>
    </row>
    <row r="421" spans="1:1" x14ac:dyDescent="0.35">
      <c r="A421" s="5" t="s">
        <v>12</v>
      </c>
    </row>
    <row r="422" spans="1:1" x14ac:dyDescent="0.35">
      <c r="A422" s="5" t="s">
        <v>15</v>
      </c>
    </row>
    <row r="423" spans="1:1" x14ac:dyDescent="0.35">
      <c r="A423" s="5" t="s">
        <v>13</v>
      </c>
    </row>
    <row r="424" spans="1:1" x14ac:dyDescent="0.35">
      <c r="A424" s="5" t="s">
        <v>12</v>
      </c>
    </row>
    <row r="425" spans="1:1" x14ac:dyDescent="0.35">
      <c r="A425" s="5" t="s">
        <v>16</v>
      </c>
    </row>
    <row r="426" spans="1:1" x14ac:dyDescent="0.35">
      <c r="A426" s="5" t="s">
        <v>15</v>
      </c>
    </row>
    <row r="427" spans="1:1" x14ac:dyDescent="0.35">
      <c r="A427" s="5" t="s">
        <v>15</v>
      </c>
    </row>
    <row r="428" spans="1:1" x14ac:dyDescent="0.35">
      <c r="A428" s="5" t="s">
        <v>14</v>
      </c>
    </row>
    <row r="429" spans="1:1" x14ac:dyDescent="0.35">
      <c r="A429" s="5" t="s">
        <v>14</v>
      </c>
    </row>
    <row r="430" spans="1:1" x14ac:dyDescent="0.35">
      <c r="A430" s="5" t="s">
        <v>17</v>
      </c>
    </row>
    <row r="431" spans="1:1" x14ac:dyDescent="0.35">
      <c r="A431" s="5" t="s">
        <v>13</v>
      </c>
    </row>
    <row r="432" spans="1:1" x14ac:dyDescent="0.35">
      <c r="A432" s="5" t="s">
        <v>12</v>
      </c>
    </row>
    <row r="433" spans="1:1" x14ac:dyDescent="0.35">
      <c r="A433" s="5" t="s">
        <v>12</v>
      </c>
    </row>
    <row r="434" spans="1:1" x14ac:dyDescent="0.35">
      <c r="A434" s="5" t="s">
        <v>13</v>
      </c>
    </row>
    <row r="435" spans="1:1" x14ac:dyDescent="0.35">
      <c r="A435" s="5" t="s">
        <v>15</v>
      </c>
    </row>
    <row r="436" spans="1:1" x14ac:dyDescent="0.35">
      <c r="A436" s="5" t="s">
        <v>12</v>
      </c>
    </row>
    <row r="437" spans="1:1" x14ac:dyDescent="0.35">
      <c r="A437" s="5" t="s">
        <v>12</v>
      </c>
    </row>
    <row r="438" spans="1:1" x14ac:dyDescent="0.35">
      <c r="A438" s="5" t="s">
        <v>17</v>
      </c>
    </row>
    <row r="439" spans="1:1" x14ac:dyDescent="0.35">
      <c r="A439" s="5" t="s">
        <v>14</v>
      </c>
    </row>
    <row r="440" spans="1:1" x14ac:dyDescent="0.35">
      <c r="A440" s="5" t="s">
        <v>13</v>
      </c>
    </row>
    <row r="441" spans="1:1" x14ac:dyDescent="0.35">
      <c r="A441" s="5" t="s">
        <v>17</v>
      </c>
    </row>
    <row r="442" spans="1:1" x14ac:dyDescent="0.35">
      <c r="A442" s="5" t="s">
        <v>13</v>
      </c>
    </row>
    <row r="443" spans="1:1" x14ac:dyDescent="0.35">
      <c r="A443" s="5" t="s">
        <v>13</v>
      </c>
    </row>
    <row r="444" spans="1:1" x14ac:dyDescent="0.35">
      <c r="A444" s="5" t="s">
        <v>15</v>
      </c>
    </row>
    <row r="445" spans="1:1" x14ac:dyDescent="0.35">
      <c r="A445" s="5" t="s">
        <v>12</v>
      </c>
    </row>
    <row r="446" spans="1:1" x14ac:dyDescent="0.35">
      <c r="A446" s="5" t="s">
        <v>14</v>
      </c>
    </row>
    <row r="447" spans="1:1" x14ac:dyDescent="0.35">
      <c r="A447" s="5" t="s">
        <v>14</v>
      </c>
    </row>
    <row r="448" spans="1:1" x14ac:dyDescent="0.35">
      <c r="A448" s="5" t="s">
        <v>15</v>
      </c>
    </row>
    <row r="449" spans="1:1" x14ac:dyDescent="0.35">
      <c r="A449" s="5" t="s">
        <v>12</v>
      </c>
    </row>
    <row r="450" spans="1:1" x14ac:dyDescent="0.35">
      <c r="A450" s="5" t="s">
        <v>15</v>
      </c>
    </row>
    <row r="451" spans="1:1" x14ac:dyDescent="0.35">
      <c r="A451" s="5" t="s">
        <v>17</v>
      </c>
    </row>
    <row r="452" spans="1:1" x14ac:dyDescent="0.35">
      <c r="A452" s="5" t="s">
        <v>12</v>
      </c>
    </row>
    <row r="453" spans="1:1" x14ac:dyDescent="0.35">
      <c r="A453" s="5" t="s">
        <v>15</v>
      </c>
    </row>
    <row r="454" spans="1:1" x14ac:dyDescent="0.35">
      <c r="A454" s="5" t="s">
        <v>15</v>
      </c>
    </row>
    <row r="455" spans="1:1" x14ac:dyDescent="0.35">
      <c r="A455" s="5" t="s">
        <v>17</v>
      </c>
    </row>
    <row r="456" spans="1:1" x14ac:dyDescent="0.35">
      <c r="A456" s="5" t="s">
        <v>13</v>
      </c>
    </row>
    <row r="457" spans="1:1" x14ac:dyDescent="0.35">
      <c r="A457" s="5" t="s">
        <v>17</v>
      </c>
    </row>
    <row r="458" spans="1:1" x14ac:dyDescent="0.35">
      <c r="A458" s="5" t="s">
        <v>17</v>
      </c>
    </row>
    <row r="459" spans="1:1" x14ac:dyDescent="0.35">
      <c r="A459" s="5" t="s">
        <v>12</v>
      </c>
    </row>
    <row r="460" spans="1:1" x14ac:dyDescent="0.35">
      <c r="A460" s="5" t="s">
        <v>16</v>
      </c>
    </row>
    <row r="461" spans="1:1" x14ac:dyDescent="0.35">
      <c r="A461" s="5" t="s">
        <v>12</v>
      </c>
    </row>
    <row r="462" spans="1:1" x14ac:dyDescent="0.35">
      <c r="A462" s="5" t="s">
        <v>17</v>
      </c>
    </row>
    <row r="463" spans="1:1" x14ac:dyDescent="0.35">
      <c r="A463" s="5" t="s">
        <v>12</v>
      </c>
    </row>
    <row r="464" spans="1:1" x14ac:dyDescent="0.35">
      <c r="A464" s="5" t="s">
        <v>15</v>
      </c>
    </row>
    <row r="465" spans="1:1" x14ac:dyDescent="0.35">
      <c r="A465" s="5" t="s">
        <v>12</v>
      </c>
    </row>
    <row r="466" spans="1:1" x14ac:dyDescent="0.35">
      <c r="A466" s="5" t="s">
        <v>15</v>
      </c>
    </row>
    <row r="467" spans="1:1" x14ac:dyDescent="0.35">
      <c r="A467" s="5" t="s">
        <v>16</v>
      </c>
    </row>
    <row r="468" spans="1:1" x14ac:dyDescent="0.35">
      <c r="A468" s="5" t="s">
        <v>13</v>
      </c>
    </row>
    <row r="469" spans="1:1" x14ac:dyDescent="0.35">
      <c r="A469" s="5" t="s">
        <v>17</v>
      </c>
    </row>
    <row r="470" spans="1:1" x14ac:dyDescent="0.35">
      <c r="A470" s="5" t="s">
        <v>12</v>
      </c>
    </row>
    <row r="471" spans="1:1" x14ac:dyDescent="0.35">
      <c r="A471" s="5" t="s">
        <v>15</v>
      </c>
    </row>
    <row r="472" spans="1:1" x14ac:dyDescent="0.35">
      <c r="A472" s="5" t="s">
        <v>17</v>
      </c>
    </row>
    <row r="473" spans="1:1" x14ac:dyDescent="0.35">
      <c r="A473" s="5" t="s">
        <v>13</v>
      </c>
    </row>
    <row r="474" spans="1:1" x14ac:dyDescent="0.35">
      <c r="A474" s="5" t="s">
        <v>12</v>
      </c>
    </row>
    <row r="475" spans="1:1" x14ac:dyDescent="0.35">
      <c r="A475" s="5" t="s">
        <v>15</v>
      </c>
    </row>
    <row r="476" spans="1:1" x14ac:dyDescent="0.35">
      <c r="A476" s="5" t="s">
        <v>14</v>
      </c>
    </row>
    <row r="477" spans="1:1" x14ac:dyDescent="0.35">
      <c r="A477" s="5" t="s">
        <v>15</v>
      </c>
    </row>
    <row r="478" spans="1:1" x14ac:dyDescent="0.35">
      <c r="A478" s="5" t="s">
        <v>13</v>
      </c>
    </row>
    <row r="479" spans="1:1" x14ac:dyDescent="0.35">
      <c r="A479" s="5" t="s">
        <v>14</v>
      </c>
    </row>
    <row r="480" spans="1:1" x14ac:dyDescent="0.35">
      <c r="A480" s="5" t="s">
        <v>13</v>
      </c>
    </row>
    <row r="481" spans="1:1" x14ac:dyDescent="0.35">
      <c r="A481" s="5" t="s">
        <v>12</v>
      </c>
    </row>
    <row r="482" spans="1:1" x14ac:dyDescent="0.35">
      <c r="A482" s="5" t="s">
        <v>15</v>
      </c>
    </row>
    <row r="483" spans="1:1" x14ac:dyDescent="0.35">
      <c r="A483" s="5" t="s">
        <v>17</v>
      </c>
    </row>
    <row r="484" spans="1:1" x14ac:dyDescent="0.35">
      <c r="A484" s="5" t="s">
        <v>13</v>
      </c>
    </row>
    <row r="485" spans="1:1" x14ac:dyDescent="0.35">
      <c r="A485" s="5" t="s">
        <v>13</v>
      </c>
    </row>
    <row r="486" spans="1:1" x14ac:dyDescent="0.35">
      <c r="A486" s="5" t="s">
        <v>16</v>
      </c>
    </row>
    <row r="487" spans="1:1" x14ac:dyDescent="0.35">
      <c r="A487" s="5" t="s">
        <v>15</v>
      </c>
    </row>
    <row r="488" spans="1:1" x14ac:dyDescent="0.35">
      <c r="A488" s="5" t="s">
        <v>15</v>
      </c>
    </row>
    <row r="489" spans="1:1" x14ac:dyDescent="0.35">
      <c r="A489" s="5" t="s">
        <v>12</v>
      </c>
    </row>
    <row r="490" spans="1:1" x14ac:dyDescent="0.35">
      <c r="A490" s="5" t="s">
        <v>18</v>
      </c>
    </row>
    <row r="491" spans="1:1" x14ac:dyDescent="0.35">
      <c r="A491" s="5" t="s">
        <v>12</v>
      </c>
    </row>
    <row r="492" spans="1:1" x14ac:dyDescent="0.35">
      <c r="A492" s="5" t="s">
        <v>17</v>
      </c>
    </row>
    <row r="493" spans="1:1" x14ac:dyDescent="0.35">
      <c r="A493" s="5" t="s">
        <v>13</v>
      </c>
    </row>
    <row r="494" spans="1:1" x14ac:dyDescent="0.35">
      <c r="A494" s="5" t="s">
        <v>18</v>
      </c>
    </row>
    <row r="495" spans="1:1" x14ac:dyDescent="0.35">
      <c r="A495" s="5" t="s">
        <v>17</v>
      </c>
    </row>
    <row r="496" spans="1:1" x14ac:dyDescent="0.35">
      <c r="A496" s="5" t="s">
        <v>13</v>
      </c>
    </row>
    <row r="497" spans="1:1" x14ac:dyDescent="0.35">
      <c r="A497" s="5" t="s">
        <v>16</v>
      </c>
    </row>
    <row r="498" spans="1:1" x14ac:dyDescent="0.35">
      <c r="A498" s="5" t="s">
        <v>12</v>
      </c>
    </row>
    <row r="499" spans="1:1" x14ac:dyDescent="0.35">
      <c r="A499" s="5" t="s">
        <v>12</v>
      </c>
    </row>
    <row r="500" spans="1:1" x14ac:dyDescent="0.35">
      <c r="A500" s="5" t="s">
        <v>12</v>
      </c>
    </row>
    <row r="501" spans="1:1" x14ac:dyDescent="0.35">
      <c r="A501" s="5" t="s">
        <v>14</v>
      </c>
    </row>
    <row r="502" spans="1:1" x14ac:dyDescent="0.35">
      <c r="A502" s="5" t="s">
        <v>15</v>
      </c>
    </row>
    <row r="503" spans="1:1" x14ac:dyDescent="0.35">
      <c r="A503" s="5" t="s">
        <v>14</v>
      </c>
    </row>
    <row r="504" spans="1:1" x14ac:dyDescent="0.35">
      <c r="A504" s="5" t="s">
        <v>16</v>
      </c>
    </row>
    <row r="505" spans="1:1" x14ac:dyDescent="0.35">
      <c r="A505" s="5" t="s">
        <v>15</v>
      </c>
    </row>
    <row r="506" spans="1:1" x14ac:dyDescent="0.35">
      <c r="A506" s="5" t="s">
        <v>13</v>
      </c>
    </row>
    <row r="507" spans="1:1" x14ac:dyDescent="0.35">
      <c r="A507" s="5" t="s">
        <v>13</v>
      </c>
    </row>
    <row r="508" spans="1:1" x14ac:dyDescent="0.35">
      <c r="A508" s="5" t="s">
        <v>17</v>
      </c>
    </row>
    <row r="509" spans="1:1" x14ac:dyDescent="0.35">
      <c r="A509" s="5" t="s">
        <v>18</v>
      </c>
    </row>
    <row r="510" spans="1:1" x14ac:dyDescent="0.35">
      <c r="A510" s="5" t="s">
        <v>14</v>
      </c>
    </row>
    <row r="511" spans="1:1" x14ac:dyDescent="0.35">
      <c r="A511" s="5" t="s">
        <v>12</v>
      </c>
    </row>
    <row r="512" spans="1:1" x14ac:dyDescent="0.35">
      <c r="A512" s="5" t="s">
        <v>12</v>
      </c>
    </row>
    <row r="513" spans="1:1" x14ac:dyDescent="0.35">
      <c r="A513" s="5" t="s">
        <v>12</v>
      </c>
    </row>
    <row r="514" spans="1:1" x14ac:dyDescent="0.35">
      <c r="A514" s="5" t="s">
        <v>12</v>
      </c>
    </row>
    <row r="515" spans="1:1" x14ac:dyDescent="0.35">
      <c r="A515" s="5" t="s">
        <v>13</v>
      </c>
    </row>
    <row r="516" spans="1:1" x14ac:dyDescent="0.35">
      <c r="A516" s="5" t="s">
        <v>15</v>
      </c>
    </row>
    <row r="517" spans="1:1" x14ac:dyDescent="0.35">
      <c r="A517" s="5" t="s">
        <v>15</v>
      </c>
    </row>
    <row r="518" spans="1:1" x14ac:dyDescent="0.35">
      <c r="A518" s="5" t="s">
        <v>18</v>
      </c>
    </row>
    <row r="519" spans="1:1" x14ac:dyDescent="0.35">
      <c r="A519" s="5" t="s">
        <v>14</v>
      </c>
    </row>
    <row r="520" spans="1:1" x14ac:dyDescent="0.35">
      <c r="A520" s="5" t="s">
        <v>17</v>
      </c>
    </row>
    <row r="521" spans="1:1" x14ac:dyDescent="0.35">
      <c r="A521" s="5" t="s">
        <v>13</v>
      </c>
    </row>
    <row r="522" spans="1:1" x14ac:dyDescent="0.35">
      <c r="A522" s="5" t="s">
        <v>17</v>
      </c>
    </row>
    <row r="523" spans="1:1" x14ac:dyDescent="0.35">
      <c r="A523" s="5" t="s">
        <v>12</v>
      </c>
    </row>
    <row r="524" spans="1:1" x14ac:dyDescent="0.35">
      <c r="A524" s="5" t="s">
        <v>14</v>
      </c>
    </row>
    <row r="525" spans="1:1" x14ac:dyDescent="0.35">
      <c r="A525" s="5" t="s">
        <v>17</v>
      </c>
    </row>
    <row r="526" spans="1:1" x14ac:dyDescent="0.35">
      <c r="A526" s="5" t="s">
        <v>15</v>
      </c>
    </row>
    <row r="527" spans="1:1" x14ac:dyDescent="0.35">
      <c r="A527" s="5" t="s">
        <v>15</v>
      </c>
    </row>
    <row r="528" spans="1:1" x14ac:dyDescent="0.35">
      <c r="A528" s="5" t="s">
        <v>12</v>
      </c>
    </row>
    <row r="529" spans="1:1" x14ac:dyDescent="0.35">
      <c r="A529" s="5" t="s">
        <v>13</v>
      </c>
    </row>
    <row r="530" spans="1:1" x14ac:dyDescent="0.35">
      <c r="A530" s="5" t="s">
        <v>17</v>
      </c>
    </row>
    <row r="531" spans="1:1" x14ac:dyDescent="0.35">
      <c r="A531" s="5" t="s">
        <v>17</v>
      </c>
    </row>
    <row r="532" spans="1:1" x14ac:dyDescent="0.35">
      <c r="A532" s="5" t="s">
        <v>12</v>
      </c>
    </row>
    <row r="533" spans="1:1" x14ac:dyDescent="0.35">
      <c r="A533" s="5" t="s">
        <v>14</v>
      </c>
    </row>
    <row r="534" spans="1:1" x14ac:dyDescent="0.35">
      <c r="A534" s="5" t="s">
        <v>13</v>
      </c>
    </row>
    <row r="535" spans="1:1" x14ac:dyDescent="0.35">
      <c r="A535" s="5" t="s">
        <v>17</v>
      </c>
    </row>
    <row r="536" spans="1:1" x14ac:dyDescent="0.35">
      <c r="A536" s="5" t="s">
        <v>16</v>
      </c>
    </row>
    <row r="537" spans="1:1" x14ac:dyDescent="0.35">
      <c r="A537" s="5" t="s">
        <v>15</v>
      </c>
    </row>
    <row r="538" spans="1:1" x14ac:dyDescent="0.35">
      <c r="A538" s="5" t="s">
        <v>12</v>
      </c>
    </row>
    <row r="539" spans="1:1" x14ac:dyDescent="0.35">
      <c r="A539" s="5" t="s">
        <v>12</v>
      </c>
    </row>
    <row r="540" spans="1:1" x14ac:dyDescent="0.35">
      <c r="A540" s="5" t="s">
        <v>13</v>
      </c>
    </row>
    <row r="541" spans="1:1" x14ac:dyDescent="0.35">
      <c r="A541" s="5" t="s">
        <v>17</v>
      </c>
    </row>
    <row r="542" spans="1:1" x14ac:dyDescent="0.35">
      <c r="A542" s="5" t="s">
        <v>16</v>
      </c>
    </row>
    <row r="543" spans="1:1" x14ac:dyDescent="0.35">
      <c r="A543" s="5" t="s">
        <v>12</v>
      </c>
    </row>
    <row r="544" spans="1:1" x14ac:dyDescent="0.35">
      <c r="A544" s="5" t="s">
        <v>12</v>
      </c>
    </row>
    <row r="545" spans="1:1" x14ac:dyDescent="0.35">
      <c r="A545" s="5" t="s">
        <v>18</v>
      </c>
    </row>
    <row r="546" spans="1:1" x14ac:dyDescent="0.35">
      <c r="A546" s="5" t="s">
        <v>12</v>
      </c>
    </row>
    <row r="547" spans="1:1" x14ac:dyDescent="0.35">
      <c r="A547" s="5" t="s">
        <v>14</v>
      </c>
    </row>
    <row r="548" spans="1:1" x14ac:dyDescent="0.35">
      <c r="A548" s="5" t="s">
        <v>17</v>
      </c>
    </row>
    <row r="549" spans="1:1" x14ac:dyDescent="0.35">
      <c r="A549" s="5" t="s">
        <v>12</v>
      </c>
    </row>
    <row r="550" spans="1:1" x14ac:dyDescent="0.35">
      <c r="A550" s="5" t="s">
        <v>14</v>
      </c>
    </row>
    <row r="551" spans="1:1" x14ac:dyDescent="0.35">
      <c r="A551" s="5" t="s">
        <v>14</v>
      </c>
    </row>
    <row r="552" spans="1:1" x14ac:dyDescent="0.35">
      <c r="A552" s="5" t="s">
        <v>17</v>
      </c>
    </row>
    <row r="553" spans="1:1" x14ac:dyDescent="0.35">
      <c r="A553" s="5" t="s">
        <v>17</v>
      </c>
    </row>
    <row r="554" spans="1:1" x14ac:dyDescent="0.35">
      <c r="A554" s="5" t="s">
        <v>15</v>
      </c>
    </row>
    <row r="555" spans="1:1" x14ac:dyDescent="0.35">
      <c r="A555" s="5" t="s">
        <v>12</v>
      </c>
    </row>
    <row r="556" spans="1:1" x14ac:dyDescent="0.35">
      <c r="A556" s="5" t="s">
        <v>15</v>
      </c>
    </row>
    <row r="557" spans="1:1" x14ac:dyDescent="0.35">
      <c r="A557" s="5" t="s">
        <v>15</v>
      </c>
    </row>
    <row r="558" spans="1:1" x14ac:dyDescent="0.35">
      <c r="A558" s="5" t="s">
        <v>14</v>
      </c>
    </row>
    <row r="559" spans="1:1" x14ac:dyDescent="0.35">
      <c r="A559" s="5" t="s">
        <v>16</v>
      </c>
    </row>
    <row r="560" spans="1:1" x14ac:dyDescent="0.35">
      <c r="A560" s="5" t="s">
        <v>13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</sheetPr>
  <dimension ref="A1:G560"/>
  <sheetViews>
    <sheetView showGridLines="0" zoomScaleNormal="100" workbookViewId="0">
      <selection activeCell="D1" sqref="D1"/>
    </sheetView>
  </sheetViews>
  <sheetFormatPr defaultRowHeight="14.5" x14ac:dyDescent="0.35"/>
  <cols>
    <col min="1" max="1" width="24.26953125" customWidth="1"/>
    <col min="3" max="3" width="24.7265625" bestFit="1" customWidth="1"/>
    <col min="5" max="5" width="20.81640625" customWidth="1"/>
    <col min="6" max="6" width="9.81640625" customWidth="1"/>
    <col min="7" max="7" width="17.08984375" bestFit="1" customWidth="1"/>
    <col min="8" max="11" width="21.36328125" bestFit="1" customWidth="1"/>
    <col min="12" max="12" width="10.81640625" bestFit="1" customWidth="1"/>
  </cols>
  <sheetData>
    <row r="1" spans="1:7" ht="29" x14ac:dyDescent="0.35">
      <c r="A1" s="6" t="s">
        <v>19</v>
      </c>
    </row>
    <row r="2" spans="1:7" x14ac:dyDescent="0.35">
      <c r="A2" s="5" t="s">
        <v>15</v>
      </c>
    </row>
    <row r="3" spans="1:7" x14ac:dyDescent="0.35">
      <c r="A3" s="5" t="s">
        <v>15</v>
      </c>
    </row>
    <row r="4" spans="1:7" x14ac:dyDescent="0.35">
      <c r="A4" s="5" t="s">
        <v>15</v>
      </c>
    </row>
    <row r="5" spans="1:7" x14ac:dyDescent="0.35">
      <c r="A5" s="5" t="s">
        <v>12</v>
      </c>
      <c r="E5" s="44" t="s">
        <v>85</v>
      </c>
    </row>
    <row r="6" spans="1:7" x14ac:dyDescent="0.35">
      <c r="A6" s="5" t="s">
        <v>13</v>
      </c>
      <c r="E6" s="44" t="s">
        <v>94</v>
      </c>
    </row>
    <row r="7" spans="1:7" x14ac:dyDescent="0.35">
      <c r="A7" s="5" t="s">
        <v>14</v>
      </c>
      <c r="E7" s="44" t="s">
        <v>95</v>
      </c>
    </row>
    <row r="8" spans="1:7" x14ac:dyDescent="0.35">
      <c r="A8" s="5" t="s">
        <v>14</v>
      </c>
      <c r="E8" s="44" t="s">
        <v>96</v>
      </c>
    </row>
    <row r="9" spans="1:7" x14ac:dyDescent="0.35">
      <c r="A9" s="5" t="s">
        <v>13</v>
      </c>
      <c r="E9" s="44" t="s">
        <v>97</v>
      </c>
    </row>
    <row r="10" spans="1:7" x14ac:dyDescent="0.35">
      <c r="A10" s="5" t="s">
        <v>15</v>
      </c>
      <c r="E10" s="44" t="s">
        <v>98</v>
      </c>
    </row>
    <row r="11" spans="1:7" x14ac:dyDescent="0.35">
      <c r="A11" s="5" t="s">
        <v>15</v>
      </c>
    </row>
    <row r="12" spans="1:7" x14ac:dyDescent="0.35">
      <c r="A12" s="5" t="s">
        <v>12</v>
      </c>
      <c r="E12" s="6" t="s">
        <v>90</v>
      </c>
      <c r="F12" s="6" t="s">
        <v>9</v>
      </c>
      <c r="G12" s="6" t="s">
        <v>99</v>
      </c>
    </row>
    <row r="13" spans="1:7" x14ac:dyDescent="0.35">
      <c r="A13" s="5" t="s">
        <v>14</v>
      </c>
      <c r="E13" s="5" t="s">
        <v>15</v>
      </c>
      <c r="F13" s="37">
        <f>+COUNTIFS(A2:A560,E13)</f>
        <v>123</v>
      </c>
      <c r="G13" s="46">
        <f t="shared" ref="G13:G20" si="0">+F13/$F$20</f>
        <v>0.22003577817531306</v>
      </c>
    </row>
    <row r="14" spans="1:7" x14ac:dyDescent="0.35">
      <c r="A14" s="5" t="s">
        <v>13</v>
      </c>
      <c r="E14" s="5" t="s">
        <v>12</v>
      </c>
      <c r="F14" s="37">
        <f t="shared" ref="F13:F19" si="1">+COUNTIFS(A3:A561,E14)</f>
        <v>152</v>
      </c>
      <c r="G14" s="46">
        <f t="shared" si="0"/>
        <v>0.27191413237924866</v>
      </c>
    </row>
    <row r="15" spans="1:7" x14ac:dyDescent="0.35">
      <c r="A15" s="5" t="s">
        <v>15</v>
      </c>
      <c r="E15" s="5" t="s">
        <v>13</v>
      </c>
      <c r="F15" s="37">
        <f t="shared" si="1"/>
        <v>87</v>
      </c>
      <c r="G15" s="46">
        <f t="shared" si="0"/>
        <v>0.15563506261180679</v>
      </c>
    </row>
    <row r="16" spans="1:7" x14ac:dyDescent="0.35">
      <c r="A16" s="5" t="s">
        <v>18</v>
      </c>
      <c r="E16" s="5" t="s">
        <v>14</v>
      </c>
      <c r="F16" s="37">
        <f t="shared" si="1"/>
        <v>64</v>
      </c>
      <c r="G16" s="46">
        <f t="shared" si="0"/>
        <v>0.11449016100178891</v>
      </c>
    </row>
    <row r="17" spans="1:7" x14ac:dyDescent="0.35">
      <c r="A17" s="5" t="s">
        <v>15</v>
      </c>
      <c r="E17" s="5" t="s">
        <v>18</v>
      </c>
      <c r="F17" s="37">
        <f t="shared" si="1"/>
        <v>20</v>
      </c>
      <c r="G17" s="46">
        <f t="shared" si="0"/>
        <v>3.5778175313059032E-2</v>
      </c>
    </row>
    <row r="18" spans="1:7" x14ac:dyDescent="0.35">
      <c r="A18" s="5" t="s">
        <v>12</v>
      </c>
      <c r="E18" s="5" t="s">
        <v>16</v>
      </c>
      <c r="F18" s="37">
        <f t="shared" si="1"/>
        <v>39</v>
      </c>
      <c r="G18" s="46">
        <f t="shared" si="0"/>
        <v>6.9767441860465115E-2</v>
      </c>
    </row>
    <row r="19" spans="1:7" x14ac:dyDescent="0.35">
      <c r="A19" s="5" t="s">
        <v>16</v>
      </c>
      <c r="E19" s="5" t="s">
        <v>17</v>
      </c>
      <c r="F19" s="37">
        <f t="shared" si="1"/>
        <v>74</v>
      </c>
      <c r="G19" s="46">
        <f t="shared" si="0"/>
        <v>0.13237924865831843</v>
      </c>
    </row>
    <row r="20" spans="1:7" x14ac:dyDescent="0.35">
      <c r="A20" s="5" t="s">
        <v>12</v>
      </c>
      <c r="E20" s="47" t="s">
        <v>10</v>
      </c>
      <c r="F20" s="48">
        <f>+SUM(F13:F19)</f>
        <v>559</v>
      </c>
      <c r="G20" s="46">
        <f t="shared" si="0"/>
        <v>1</v>
      </c>
    </row>
    <row r="21" spans="1:7" x14ac:dyDescent="0.35">
      <c r="A21" s="5" t="s">
        <v>12</v>
      </c>
    </row>
    <row r="22" spans="1:7" x14ac:dyDescent="0.35">
      <c r="A22" s="5" t="s">
        <v>17</v>
      </c>
    </row>
    <row r="23" spans="1:7" x14ac:dyDescent="0.35">
      <c r="A23" s="5" t="s">
        <v>12</v>
      </c>
    </row>
    <row r="24" spans="1:7" x14ac:dyDescent="0.35">
      <c r="A24" s="5" t="s">
        <v>15</v>
      </c>
    </row>
    <row r="25" spans="1:7" x14ac:dyDescent="0.35">
      <c r="A25" s="5" t="s">
        <v>12</v>
      </c>
    </row>
    <row r="26" spans="1:7" x14ac:dyDescent="0.35">
      <c r="A26" s="5" t="s">
        <v>17</v>
      </c>
    </row>
    <row r="27" spans="1:7" x14ac:dyDescent="0.35">
      <c r="A27" s="5" t="s">
        <v>15</v>
      </c>
    </row>
    <row r="28" spans="1:7" x14ac:dyDescent="0.35">
      <c r="A28" s="5" t="s">
        <v>18</v>
      </c>
    </row>
    <row r="29" spans="1:7" x14ac:dyDescent="0.35">
      <c r="A29" s="5" t="s">
        <v>18</v>
      </c>
    </row>
    <row r="30" spans="1:7" x14ac:dyDescent="0.35">
      <c r="A30" s="5" t="s">
        <v>14</v>
      </c>
    </row>
    <row r="31" spans="1:7" x14ac:dyDescent="0.35">
      <c r="A31" s="5" t="s">
        <v>17</v>
      </c>
    </row>
    <row r="32" spans="1:7" x14ac:dyDescent="0.35">
      <c r="A32" s="5" t="s">
        <v>15</v>
      </c>
      <c r="E32" s="44" t="s">
        <v>85</v>
      </c>
    </row>
    <row r="33" spans="1:7" x14ac:dyDescent="0.35">
      <c r="A33" s="5" t="s">
        <v>12</v>
      </c>
      <c r="E33" s="44" t="s">
        <v>86</v>
      </c>
    </row>
    <row r="34" spans="1:7" x14ac:dyDescent="0.35">
      <c r="A34" s="5" t="s">
        <v>14</v>
      </c>
      <c r="E34" s="44" t="s">
        <v>89</v>
      </c>
    </row>
    <row r="35" spans="1:7" x14ac:dyDescent="0.35">
      <c r="A35" s="5" t="s">
        <v>17</v>
      </c>
      <c r="E35" s="44" t="s">
        <v>88</v>
      </c>
    </row>
    <row r="36" spans="1:7" x14ac:dyDescent="0.35">
      <c r="A36" s="5" t="s">
        <v>12</v>
      </c>
      <c r="E36" s="44" t="s">
        <v>91</v>
      </c>
    </row>
    <row r="37" spans="1:7" x14ac:dyDescent="0.35">
      <c r="A37" s="5" t="s">
        <v>13</v>
      </c>
      <c r="E37" s="44" t="s">
        <v>93</v>
      </c>
    </row>
    <row r="38" spans="1:7" x14ac:dyDescent="0.35">
      <c r="A38" s="5" t="s">
        <v>13</v>
      </c>
    </row>
    <row r="39" spans="1:7" x14ac:dyDescent="0.35">
      <c r="A39" s="5" t="s">
        <v>16</v>
      </c>
    </row>
    <row r="40" spans="1:7" x14ac:dyDescent="0.35">
      <c r="A40" s="5" t="s">
        <v>12</v>
      </c>
      <c r="E40" s="45" t="s">
        <v>90</v>
      </c>
      <c r="F40" t="s">
        <v>92</v>
      </c>
      <c r="G40" t="s">
        <v>99</v>
      </c>
    </row>
    <row r="41" spans="1:7" x14ac:dyDescent="0.35">
      <c r="A41" s="5" t="s">
        <v>17</v>
      </c>
      <c r="E41" s="7" t="s">
        <v>15</v>
      </c>
      <c r="F41" s="8">
        <v>123</v>
      </c>
      <c r="G41" s="9">
        <v>0.22003577817531306</v>
      </c>
    </row>
    <row r="42" spans="1:7" x14ac:dyDescent="0.35">
      <c r="A42" s="5" t="s">
        <v>12</v>
      </c>
      <c r="E42" s="7" t="s">
        <v>13</v>
      </c>
      <c r="F42" s="8">
        <v>87</v>
      </c>
      <c r="G42" s="9">
        <v>0.15563506261180679</v>
      </c>
    </row>
    <row r="43" spans="1:7" x14ac:dyDescent="0.35">
      <c r="A43" s="5" t="s">
        <v>12</v>
      </c>
      <c r="E43" s="7" t="s">
        <v>16</v>
      </c>
      <c r="F43" s="8">
        <v>39</v>
      </c>
      <c r="G43" s="9">
        <v>6.9767441860465115E-2</v>
      </c>
    </row>
    <row r="44" spans="1:7" x14ac:dyDescent="0.35">
      <c r="A44" s="5" t="s">
        <v>15</v>
      </c>
      <c r="E44" s="7" t="s">
        <v>18</v>
      </c>
      <c r="F44" s="8">
        <v>20</v>
      </c>
      <c r="G44" s="9">
        <v>3.5778175313059032E-2</v>
      </c>
    </row>
    <row r="45" spans="1:7" x14ac:dyDescent="0.35">
      <c r="A45" s="5" t="s">
        <v>17</v>
      </c>
      <c r="E45" s="7" t="s">
        <v>12</v>
      </c>
      <c r="F45" s="8">
        <v>152</v>
      </c>
      <c r="G45" s="9">
        <v>0.27191413237924866</v>
      </c>
    </row>
    <row r="46" spans="1:7" x14ac:dyDescent="0.35">
      <c r="A46" s="5" t="s">
        <v>12</v>
      </c>
      <c r="E46" s="7" t="s">
        <v>14</v>
      </c>
      <c r="F46" s="8">
        <v>64</v>
      </c>
      <c r="G46" s="9">
        <v>0.11449016100178891</v>
      </c>
    </row>
    <row r="47" spans="1:7" x14ac:dyDescent="0.35">
      <c r="A47" s="5" t="s">
        <v>12</v>
      </c>
      <c r="E47" s="7" t="s">
        <v>17</v>
      </c>
      <c r="F47" s="8">
        <v>74</v>
      </c>
      <c r="G47" s="9">
        <v>0.13237924865831843</v>
      </c>
    </row>
    <row r="48" spans="1:7" x14ac:dyDescent="0.35">
      <c r="A48" s="5" t="s">
        <v>15</v>
      </c>
      <c r="E48" s="7" t="s">
        <v>11</v>
      </c>
      <c r="F48" s="8">
        <v>559</v>
      </c>
      <c r="G48" s="9">
        <v>1</v>
      </c>
    </row>
    <row r="49" spans="1:6" x14ac:dyDescent="0.35">
      <c r="A49" s="5" t="s">
        <v>13</v>
      </c>
    </row>
    <row r="50" spans="1:6" x14ac:dyDescent="0.35">
      <c r="A50" s="5" t="s">
        <v>12</v>
      </c>
    </row>
    <row r="51" spans="1:6" x14ac:dyDescent="0.35">
      <c r="A51" s="5" t="s">
        <v>15</v>
      </c>
      <c r="E51" s="45" t="s">
        <v>90</v>
      </c>
      <c r="F51" t="s">
        <v>9</v>
      </c>
    </row>
    <row r="52" spans="1:6" x14ac:dyDescent="0.35">
      <c r="A52" s="5" t="s">
        <v>12</v>
      </c>
      <c r="E52" s="7" t="s">
        <v>15</v>
      </c>
      <c r="F52" s="8">
        <v>123</v>
      </c>
    </row>
    <row r="53" spans="1:6" x14ac:dyDescent="0.35">
      <c r="A53" s="5" t="s">
        <v>16</v>
      </c>
      <c r="E53" s="7" t="s">
        <v>13</v>
      </c>
      <c r="F53" s="8">
        <v>87</v>
      </c>
    </row>
    <row r="54" spans="1:6" x14ac:dyDescent="0.35">
      <c r="A54" s="5" t="s">
        <v>17</v>
      </c>
      <c r="E54" s="7" t="s">
        <v>16</v>
      </c>
      <c r="F54" s="8">
        <v>39</v>
      </c>
    </row>
    <row r="55" spans="1:6" x14ac:dyDescent="0.35">
      <c r="A55" s="5" t="s">
        <v>13</v>
      </c>
      <c r="E55" s="7" t="s">
        <v>18</v>
      </c>
      <c r="F55" s="8">
        <v>20</v>
      </c>
    </row>
    <row r="56" spans="1:6" x14ac:dyDescent="0.35">
      <c r="A56" s="5" t="s">
        <v>15</v>
      </c>
      <c r="E56" s="7" t="s">
        <v>12</v>
      </c>
      <c r="F56" s="8">
        <v>152</v>
      </c>
    </row>
    <row r="57" spans="1:6" x14ac:dyDescent="0.35">
      <c r="A57" s="5" t="s">
        <v>13</v>
      </c>
      <c r="E57" s="7" t="s">
        <v>14</v>
      </c>
      <c r="F57" s="8">
        <v>64</v>
      </c>
    </row>
    <row r="58" spans="1:6" x14ac:dyDescent="0.35">
      <c r="A58" s="5" t="s">
        <v>17</v>
      </c>
      <c r="E58" s="7" t="s">
        <v>17</v>
      </c>
      <c r="F58" s="8">
        <v>74</v>
      </c>
    </row>
    <row r="59" spans="1:6" x14ac:dyDescent="0.35">
      <c r="A59" s="5" t="s">
        <v>12</v>
      </c>
      <c r="E59" s="7" t="s">
        <v>11</v>
      </c>
      <c r="F59" s="8">
        <v>559</v>
      </c>
    </row>
    <row r="60" spans="1:6" x14ac:dyDescent="0.35">
      <c r="A60" s="5" t="s">
        <v>15</v>
      </c>
    </row>
    <row r="61" spans="1:6" x14ac:dyDescent="0.35">
      <c r="A61" s="5" t="s">
        <v>14</v>
      </c>
    </row>
    <row r="62" spans="1:6" x14ac:dyDescent="0.35">
      <c r="A62" s="5" t="s">
        <v>14</v>
      </c>
    </row>
    <row r="63" spans="1:6" x14ac:dyDescent="0.35">
      <c r="A63" s="5" t="s">
        <v>12</v>
      </c>
    </row>
    <row r="64" spans="1:6" x14ac:dyDescent="0.35">
      <c r="A64" s="5" t="s">
        <v>12</v>
      </c>
    </row>
    <row r="65" spans="1:6" x14ac:dyDescent="0.35">
      <c r="A65" s="5" t="s">
        <v>12</v>
      </c>
    </row>
    <row r="66" spans="1:6" x14ac:dyDescent="0.35">
      <c r="A66" s="5" t="s">
        <v>12</v>
      </c>
    </row>
    <row r="67" spans="1:6" x14ac:dyDescent="0.35">
      <c r="A67" s="5" t="s">
        <v>14</v>
      </c>
    </row>
    <row r="68" spans="1:6" x14ac:dyDescent="0.35">
      <c r="A68" s="5" t="s">
        <v>17</v>
      </c>
    </row>
    <row r="69" spans="1:6" x14ac:dyDescent="0.35">
      <c r="A69" s="5" t="s">
        <v>13</v>
      </c>
    </row>
    <row r="70" spans="1:6" x14ac:dyDescent="0.35">
      <c r="A70" s="5" t="s">
        <v>17</v>
      </c>
      <c r="E70" s="45" t="s">
        <v>90</v>
      </c>
      <c r="F70" t="s">
        <v>9</v>
      </c>
    </row>
    <row r="71" spans="1:6" x14ac:dyDescent="0.35">
      <c r="A71" s="5" t="s">
        <v>13</v>
      </c>
      <c r="E71" s="7" t="s">
        <v>15</v>
      </c>
      <c r="F71" s="9">
        <v>0.22003577817531306</v>
      </c>
    </row>
    <row r="72" spans="1:6" x14ac:dyDescent="0.35">
      <c r="A72" s="5" t="s">
        <v>12</v>
      </c>
      <c r="E72" s="7" t="s">
        <v>13</v>
      </c>
      <c r="F72" s="9">
        <v>0.15563506261180679</v>
      </c>
    </row>
    <row r="73" spans="1:6" x14ac:dyDescent="0.35">
      <c r="A73" s="5" t="s">
        <v>14</v>
      </c>
      <c r="E73" s="7" t="s">
        <v>16</v>
      </c>
      <c r="F73" s="9">
        <v>6.9767441860465115E-2</v>
      </c>
    </row>
    <row r="74" spans="1:6" x14ac:dyDescent="0.35">
      <c r="A74" s="5" t="s">
        <v>14</v>
      </c>
      <c r="E74" s="7" t="s">
        <v>18</v>
      </c>
      <c r="F74" s="9">
        <v>3.5778175313059032E-2</v>
      </c>
    </row>
    <row r="75" spans="1:6" x14ac:dyDescent="0.35">
      <c r="A75" s="5" t="s">
        <v>15</v>
      </c>
      <c r="E75" s="7" t="s">
        <v>12</v>
      </c>
      <c r="F75" s="9">
        <v>0.27191413237924866</v>
      </c>
    </row>
    <row r="76" spans="1:6" x14ac:dyDescent="0.35">
      <c r="A76" s="5" t="s">
        <v>15</v>
      </c>
      <c r="E76" s="7" t="s">
        <v>14</v>
      </c>
      <c r="F76" s="9">
        <v>0.11449016100178891</v>
      </c>
    </row>
    <row r="77" spans="1:6" x14ac:dyDescent="0.35">
      <c r="A77" s="5" t="s">
        <v>15</v>
      </c>
      <c r="E77" s="7" t="s">
        <v>17</v>
      </c>
      <c r="F77" s="9">
        <v>0.13237924865831843</v>
      </c>
    </row>
    <row r="78" spans="1:6" x14ac:dyDescent="0.35">
      <c r="A78" s="5" t="s">
        <v>14</v>
      </c>
      <c r="E78" s="7" t="s">
        <v>11</v>
      </c>
      <c r="F78" s="9">
        <v>1</v>
      </c>
    </row>
    <row r="79" spans="1:6" x14ac:dyDescent="0.35">
      <c r="A79" s="5" t="s">
        <v>18</v>
      </c>
    </row>
    <row r="80" spans="1:6" x14ac:dyDescent="0.35">
      <c r="A80" s="5" t="s">
        <v>15</v>
      </c>
    </row>
    <row r="81" spans="1:4" x14ac:dyDescent="0.35">
      <c r="A81" s="5" t="s">
        <v>13</v>
      </c>
      <c r="C81" s="27" t="s">
        <v>100</v>
      </c>
      <c r="D81" s="27"/>
    </row>
    <row r="82" spans="1:4" x14ac:dyDescent="0.35">
      <c r="A82" s="5" t="s">
        <v>14</v>
      </c>
    </row>
    <row r="83" spans="1:4" x14ac:dyDescent="0.35">
      <c r="A83" s="5" t="s">
        <v>14</v>
      </c>
    </row>
    <row r="84" spans="1:4" x14ac:dyDescent="0.35">
      <c r="A84" s="5" t="s">
        <v>13</v>
      </c>
    </row>
    <row r="85" spans="1:4" x14ac:dyDescent="0.35">
      <c r="A85" s="5" t="s">
        <v>15</v>
      </c>
    </row>
    <row r="86" spans="1:4" x14ac:dyDescent="0.35">
      <c r="A86" s="5" t="s">
        <v>13</v>
      </c>
    </row>
    <row r="87" spans="1:4" x14ac:dyDescent="0.35">
      <c r="A87" s="5" t="s">
        <v>17</v>
      </c>
    </row>
    <row r="88" spans="1:4" x14ac:dyDescent="0.35">
      <c r="A88" s="5" t="s">
        <v>17</v>
      </c>
    </row>
    <row r="89" spans="1:4" x14ac:dyDescent="0.35">
      <c r="A89" s="5" t="s">
        <v>16</v>
      </c>
    </row>
    <row r="90" spans="1:4" x14ac:dyDescent="0.35">
      <c r="A90" s="5" t="s">
        <v>12</v>
      </c>
    </row>
    <row r="91" spans="1:4" x14ac:dyDescent="0.35">
      <c r="A91" s="5" t="s">
        <v>17</v>
      </c>
    </row>
    <row r="92" spans="1:4" x14ac:dyDescent="0.35">
      <c r="A92" s="5" t="s">
        <v>15</v>
      </c>
    </row>
    <row r="93" spans="1:4" x14ac:dyDescent="0.35">
      <c r="A93" s="5" t="s">
        <v>15</v>
      </c>
    </row>
    <row r="94" spans="1:4" x14ac:dyDescent="0.35">
      <c r="A94" s="5" t="s">
        <v>12</v>
      </c>
    </row>
    <row r="95" spans="1:4" x14ac:dyDescent="0.35">
      <c r="A95" s="5" t="s">
        <v>13</v>
      </c>
    </row>
    <row r="96" spans="1:4" x14ac:dyDescent="0.35">
      <c r="A96" s="5" t="s">
        <v>14</v>
      </c>
    </row>
    <row r="97" spans="1:1" x14ac:dyDescent="0.35">
      <c r="A97" s="5" t="s">
        <v>12</v>
      </c>
    </row>
    <row r="98" spans="1:1" x14ac:dyDescent="0.35">
      <c r="A98" s="5" t="s">
        <v>17</v>
      </c>
    </row>
    <row r="99" spans="1:1" x14ac:dyDescent="0.35">
      <c r="A99" s="5" t="s">
        <v>12</v>
      </c>
    </row>
    <row r="100" spans="1:1" x14ac:dyDescent="0.35">
      <c r="A100" s="5" t="s">
        <v>14</v>
      </c>
    </row>
    <row r="101" spans="1:1" x14ac:dyDescent="0.35">
      <c r="A101" s="5" t="s">
        <v>12</v>
      </c>
    </row>
    <row r="102" spans="1:1" x14ac:dyDescent="0.35">
      <c r="A102" s="5" t="s">
        <v>12</v>
      </c>
    </row>
    <row r="103" spans="1:1" x14ac:dyDescent="0.35">
      <c r="A103" s="5" t="s">
        <v>14</v>
      </c>
    </row>
    <row r="104" spans="1:1" x14ac:dyDescent="0.35">
      <c r="A104" s="5" t="s">
        <v>12</v>
      </c>
    </row>
    <row r="105" spans="1:1" x14ac:dyDescent="0.35">
      <c r="A105" s="5" t="s">
        <v>13</v>
      </c>
    </row>
    <row r="106" spans="1:1" x14ac:dyDescent="0.35">
      <c r="A106" s="5" t="s">
        <v>13</v>
      </c>
    </row>
    <row r="107" spans="1:1" x14ac:dyDescent="0.35">
      <c r="A107" s="5" t="s">
        <v>15</v>
      </c>
    </row>
    <row r="108" spans="1:1" x14ac:dyDescent="0.35">
      <c r="A108" s="5" t="s">
        <v>14</v>
      </c>
    </row>
    <row r="109" spans="1:1" x14ac:dyDescent="0.35">
      <c r="A109" s="5" t="s">
        <v>12</v>
      </c>
    </row>
    <row r="110" spans="1:1" x14ac:dyDescent="0.35">
      <c r="A110" s="5" t="s">
        <v>16</v>
      </c>
    </row>
    <row r="111" spans="1:1" x14ac:dyDescent="0.35">
      <c r="A111" s="5" t="s">
        <v>14</v>
      </c>
    </row>
    <row r="112" spans="1:1" x14ac:dyDescent="0.35">
      <c r="A112" s="5" t="s">
        <v>16</v>
      </c>
    </row>
    <row r="113" spans="1:1" x14ac:dyDescent="0.35">
      <c r="A113" s="5" t="s">
        <v>16</v>
      </c>
    </row>
    <row r="114" spans="1:1" x14ac:dyDescent="0.35">
      <c r="A114" s="5" t="s">
        <v>15</v>
      </c>
    </row>
    <row r="115" spans="1:1" x14ac:dyDescent="0.35">
      <c r="A115" s="5" t="s">
        <v>12</v>
      </c>
    </row>
    <row r="116" spans="1:1" x14ac:dyDescent="0.35">
      <c r="A116" s="5" t="s">
        <v>13</v>
      </c>
    </row>
    <row r="117" spans="1:1" x14ac:dyDescent="0.35">
      <c r="A117" s="5" t="s">
        <v>15</v>
      </c>
    </row>
    <row r="118" spans="1:1" x14ac:dyDescent="0.35">
      <c r="A118" s="5" t="s">
        <v>15</v>
      </c>
    </row>
    <row r="119" spans="1:1" x14ac:dyDescent="0.35">
      <c r="A119" s="5" t="s">
        <v>12</v>
      </c>
    </row>
    <row r="120" spans="1:1" x14ac:dyDescent="0.35">
      <c r="A120" s="5" t="s">
        <v>12</v>
      </c>
    </row>
    <row r="121" spans="1:1" x14ac:dyDescent="0.35">
      <c r="A121" s="5" t="s">
        <v>15</v>
      </c>
    </row>
    <row r="122" spans="1:1" x14ac:dyDescent="0.35">
      <c r="A122" s="5" t="s">
        <v>12</v>
      </c>
    </row>
    <row r="123" spans="1:1" x14ac:dyDescent="0.35">
      <c r="A123" s="5" t="s">
        <v>17</v>
      </c>
    </row>
    <row r="124" spans="1:1" x14ac:dyDescent="0.35">
      <c r="A124" s="5" t="s">
        <v>15</v>
      </c>
    </row>
    <row r="125" spans="1:1" x14ac:dyDescent="0.35">
      <c r="A125" s="5" t="s">
        <v>13</v>
      </c>
    </row>
    <row r="126" spans="1:1" x14ac:dyDescent="0.35">
      <c r="A126" s="5" t="s">
        <v>17</v>
      </c>
    </row>
    <row r="127" spans="1:1" x14ac:dyDescent="0.35">
      <c r="A127" s="5" t="s">
        <v>12</v>
      </c>
    </row>
    <row r="128" spans="1:1" x14ac:dyDescent="0.35">
      <c r="A128" s="5" t="s">
        <v>12</v>
      </c>
    </row>
    <row r="129" spans="1:1" x14ac:dyDescent="0.35">
      <c r="A129" s="5" t="s">
        <v>13</v>
      </c>
    </row>
    <row r="130" spans="1:1" x14ac:dyDescent="0.35">
      <c r="A130" s="5" t="s">
        <v>12</v>
      </c>
    </row>
    <row r="131" spans="1:1" x14ac:dyDescent="0.35">
      <c r="A131" s="5" t="s">
        <v>13</v>
      </c>
    </row>
    <row r="132" spans="1:1" x14ac:dyDescent="0.35">
      <c r="A132" s="5" t="s">
        <v>12</v>
      </c>
    </row>
    <row r="133" spans="1:1" x14ac:dyDescent="0.35">
      <c r="A133" s="5" t="s">
        <v>15</v>
      </c>
    </row>
    <row r="134" spans="1:1" x14ac:dyDescent="0.35">
      <c r="A134" s="5" t="s">
        <v>15</v>
      </c>
    </row>
    <row r="135" spans="1:1" x14ac:dyDescent="0.35">
      <c r="A135" s="5" t="s">
        <v>15</v>
      </c>
    </row>
    <row r="136" spans="1:1" x14ac:dyDescent="0.35">
      <c r="A136" s="5" t="s">
        <v>18</v>
      </c>
    </row>
    <row r="137" spans="1:1" x14ac:dyDescent="0.35">
      <c r="A137" s="5" t="s">
        <v>12</v>
      </c>
    </row>
    <row r="138" spans="1:1" x14ac:dyDescent="0.35">
      <c r="A138" s="5" t="s">
        <v>17</v>
      </c>
    </row>
    <row r="139" spans="1:1" x14ac:dyDescent="0.35">
      <c r="A139" s="5" t="s">
        <v>13</v>
      </c>
    </row>
    <row r="140" spans="1:1" x14ac:dyDescent="0.35">
      <c r="A140" s="5" t="s">
        <v>14</v>
      </c>
    </row>
    <row r="141" spans="1:1" x14ac:dyDescent="0.35">
      <c r="A141" s="5" t="s">
        <v>16</v>
      </c>
    </row>
    <row r="142" spans="1:1" x14ac:dyDescent="0.35">
      <c r="A142" s="5" t="s">
        <v>14</v>
      </c>
    </row>
    <row r="143" spans="1:1" x14ac:dyDescent="0.35">
      <c r="A143" s="5" t="s">
        <v>13</v>
      </c>
    </row>
    <row r="144" spans="1:1" x14ac:dyDescent="0.35">
      <c r="A144" s="5" t="s">
        <v>15</v>
      </c>
    </row>
    <row r="145" spans="1:1" x14ac:dyDescent="0.35">
      <c r="A145" s="5" t="s">
        <v>15</v>
      </c>
    </row>
    <row r="146" spans="1:1" x14ac:dyDescent="0.35">
      <c r="A146" s="5" t="s">
        <v>12</v>
      </c>
    </row>
    <row r="147" spans="1:1" x14ac:dyDescent="0.35">
      <c r="A147" s="5" t="s">
        <v>13</v>
      </c>
    </row>
    <row r="148" spans="1:1" x14ac:dyDescent="0.35">
      <c r="A148" s="5" t="s">
        <v>15</v>
      </c>
    </row>
    <row r="149" spans="1:1" x14ac:dyDescent="0.35">
      <c r="A149" s="5" t="s">
        <v>15</v>
      </c>
    </row>
    <row r="150" spans="1:1" x14ac:dyDescent="0.35">
      <c r="A150" s="5" t="s">
        <v>13</v>
      </c>
    </row>
    <row r="151" spans="1:1" x14ac:dyDescent="0.35">
      <c r="A151" s="5" t="s">
        <v>12</v>
      </c>
    </row>
    <row r="152" spans="1:1" x14ac:dyDescent="0.35">
      <c r="A152" s="5" t="s">
        <v>15</v>
      </c>
    </row>
    <row r="153" spans="1:1" x14ac:dyDescent="0.35">
      <c r="A153" s="5" t="s">
        <v>17</v>
      </c>
    </row>
    <row r="154" spans="1:1" x14ac:dyDescent="0.35">
      <c r="A154" s="5" t="s">
        <v>16</v>
      </c>
    </row>
    <row r="155" spans="1:1" x14ac:dyDescent="0.35">
      <c r="A155" s="5" t="s">
        <v>16</v>
      </c>
    </row>
    <row r="156" spans="1:1" x14ac:dyDescent="0.35">
      <c r="A156" s="5" t="s">
        <v>17</v>
      </c>
    </row>
    <row r="157" spans="1:1" x14ac:dyDescent="0.35">
      <c r="A157" s="5" t="s">
        <v>12</v>
      </c>
    </row>
    <row r="158" spans="1:1" x14ac:dyDescent="0.35">
      <c r="A158" s="5" t="s">
        <v>13</v>
      </c>
    </row>
    <row r="159" spans="1:1" x14ac:dyDescent="0.35">
      <c r="A159" s="5" t="s">
        <v>13</v>
      </c>
    </row>
    <row r="160" spans="1:1" x14ac:dyDescent="0.35">
      <c r="A160" s="5" t="s">
        <v>13</v>
      </c>
    </row>
    <row r="161" spans="1:1" x14ac:dyDescent="0.35">
      <c r="A161" s="5" t="s">
        <v>12</v>
      </c>
    </row>
    <row r="162" spans="1:1" x14ac:dyDescent="0.35">
      <c r="A162" s="5" t="s">
        <v>13</v>
      </c>
    </row>
    <row r="163" spans="1:1" x14ac:dyDescent="0.35">
      <c r="A163" s="5" t="s">
        <v>12</v>
      </c>
    </row>
    <row r="164" spans="1:1" x14ac:dyDescent="0.35">
      <c r="A164" s="5" t="s">
        <v>12</v>
      </c>
    </row>
    <row r="165" spans="1:1" x14ac:dyDescent="0.35">
      <c r="A165" s="5" t="s">
        <v>14</v>
      </c>
    </row>
    <row r="166" spans="1:1" x14ac:dyDescent="0.35">
      <c r="A166" s="5" t="s">
        <v>13</v>
      </c>
    </row>
    <row r="167" spans="1:1" x14ac:dyDescent="0.35">
      <c r="A167" s="5" t="s">
        <v>12</v>
      </c>
    </row>
    <row r="168" spans="1:1" x14ac:dyDescent="0.35">
      <c r="A168" s="5" t="s">
        <v>12</v>
      </c>
    </row>
    <row r="169" spans="1:1" x14ac:dyDescent="0.35">
      <c r="A169" s="5" t="s">
        <v>15</v>
      </c>
    </row>
    <row r="170" spans="1:1" x14ac:dyDescent="0.35">
      <c r="A170" s="5" t="s">
        <v>14</v>
      </c>
    </row>
    <row r="171" spans="1:1" x14ac:dyDescent="0.35">
      <c r="A171" s="5" t="s">
        <v>13</v>
      </c>
    </row>
    <row r="172" spans="1:1" x14ac:dyDescent="0.35">
      <c r="A172" s="5" t="s">
        <v>15</v>
      </c>
    </row>
    <row r="173" spans="1:1" x14ac:dyDescent="0.35">
      <c r="A173" s="5" t="s">
        <v>13</v>
      </c>
    </row>
    <row r="174" spans="1:1" x14ac:dyDescent="0.35">
      <c r="A174" s="5" t="s">
        <v>17</v>
      </c>
    </row>
    <row r="175" spans="1:1" x14ac:dyDescent="0.35">
      <c r="A175" s="5" t="s">
        <v>12</v>
      </c>
    </row>
    <row r="176" spans="1:1" x14ac:dyDescent="0.35">
      <c r="A176" s="5" t="s">
        <v>14</v>
      </c>
    </row>
    <row r="177" spans="1:1" x14ac:dyDescent="0.35">
      <c r="A177" s="5" t="s">
        <v>15</v>
      </c>
    </row>
    <row r="178" spans="1:1" x14ac:dyDescent="0.35">
      <c r="A178" s="5" t="s">
        <v>13</v>
      </c>
    </row>
    <row r="179" spans="1:1" x14ac:dyDescent="0.35">
      <c r="A179" s="5" t="s">
        <v>12</v>
      </c>
    </row>
    <row r="180" spans="1:1" x14ac:dyDescent="0.35">
      <c r="A180" s="5" t="s">
        <v>15</v>
      </c>
    </row>
    <row r="181" spans="1:1" x14ac:dyDescent="0.35">
      <c r="A181" s="5" t="s">
        <v>12</v>
      </c>
    </row>
    <row r="182" spans="1:1" x14ac:dyDescent="0.35">
      <c r="A182" s="5" t="s">
        <v>16</v>
      </c>
    </row>
    <row r="183" spans="1:1" x14ac:dyDescent="0.35">
      <c r="A183" s="5" t="s">
        <v>15</v>
      </c>
    </row>
    <row r="184" spans="1:1" x14ac:dyDescent="0.35">
      <c r="A184" s="5" t="s">
        <v>18</v>
      </c>
    </row>
    <row r="185" spans="1:1" x14ac:dyDescent="0.35">
      <c r="A185" s="5" t="s">
        <v>17</v>
      </c>
    </row>
    <row r="186" spans="1:1" x14ac:dyDescent="0.35">
      <c r="A186" s="5" t="s">
        <v>13</v>
      </c>
    </row>
    <row r="187" spans="1:1" x14ac:dyDescent="0.35">
      <c r="A187" s="5" t="s">
        <v>13</v>
      </c>
    </row>
    <row r="188" spans="1:1" x14ac:dyDescent="0.35">
      <c r="A188" s="5" t="s">
        <v>14</v>
      </c>
    </row>
    <row r="189" spans="1:1" x14ac:dyDescent="0.35">
      <c r="A189" s="5" t="s">
        <v>17</v>
      </c>
    </row>
    <row r="190" spans="1:1" x14ac:dyDescent="0.35">
      <c r="A190" s="5" t="s">
        <v>13</v>
      </c>
    </row>
    <row r="191" spans="1:1" x14ac:dyDescent="0.35">
      <c r="A191" s="5" t="s">
        <v>13</v>
      </c>
    </row>
    <row r="192" spans="1:1" x14ac:dyDescent="0.35">
      <c r="A192" s="5" t="s">
        <v>16</v>
      </c>
    </row>
    <row r="193" spans="1:1" x14ac:dyDescent="0.35">
      <c r="A193" s="5" t="s">
        <v>12</v>
      </c>
    </row>
    <row r="194" spans="1:1" x14ac:dyDescent="0.35">
      <c r="A194" s="5" t="s">
        <v>12</v>
      </c>
    </row>
    <row r="195" spans="1:1" x14ac:dyDescent="0.35">
      <c r="A195" s="5" t="s">
        <v>12</v>
      </c>
    </row>
    <row r="196" spans="1:1" x14ac:dyDescent="0.35">
      <c r="A196" s="5" t="s">
        <v>12</v>
      </c>
    </row>
    <row r="197" spans="1:1" x14ac:dyDescent="0.35">
      <c r="A197" s="5" t="s">
        <v>14</v>
      </c>
    </row>
    <row r="198" spans="1:1" x14ac:dyDescent="0.35">
      <c r="A198" s="5" t="s">
        <v>17</v>
      </c>
    </row>
    <row r="199" spans="1:1" x14ac:dyDescent="0.35">
      <c r="A199" s="5" t="s">
        <v>16</v>
      </c>
    </row>
    <row r="200" spans="1:1" x14ac:dyDescent="0.35">
      <c r="A200" s="5" t="s">
        <v>12</v>
      </c>
    </row>
    <row r="201" spans="1:1" x14ac:dyDescent="0.35">
      <c r="A201" s="5" t="s">
        <v>12</v>
      </c>
    </row>
    <row r="202" spans="1:1" x14ac:dyDescent="0.35">
      <c r="A202" s="5" t="s">
        <v>13</v>
      </c>
    </row>
    <row r="203" spans="1:1" x14ac:dyDescent="0.35">
      <c r="A203" s="5" t="s">
        <v>14</v>
      </c>
    </row>
    <row r="204" spans="1:1" x14ac:dyDescent="0.35">
      <c r="A204" s="5" t="s">
        <v>14</v>
      </c>
    </row>
    <row r="205" spans="1:1" x14ac:dyDescent="0.35">
      <c r="A205" s="5" t="s">
        <v>15</v>
      </c>
    </row>
    <row r="206" spans="1:1" x14ac:dyDescent="0.35">
      <c r="A206" s="5" t="s">
        <v>15</v>
      </c>
    </row>
    <row r="207" spans="1:1" x14ac:dyDescent="0.35">
      <c r="A207" s="5" t="s">
        <v>16</v>
      </c>
    </row>
    <row r="208" spans="1:1" x14ac:dyDescent="0.35">
      <c r="A208" s="5" t="s">
        <v>14</v>
      </c>
    </row>
    <row r="209" spans="1:1" x14ac:dyDescent="0.35">
      <c r="A209" s="5" t="s">
        <v>15</v>
      </c>
    </row>
    <row r="210" spans="1:1" x14ac:dyDescent="0.35">
      <c r="A210" s="5" t="s">
        <v>14</v>
      </c>
    </row>
    <row r="211" spans="1:1" x14ac:dyDescent="0.35">
      <c r="A211" s="5" t="s">
        <v>13</v>
      </c>
    </row>
    <row r="212" spans="1:1" x14ac:dyDescent="0.35">
      <c r="A212" s="5" t="s">
        <v>15</v>
      </c>
    </row>
    <row r="213" spans="1:1" x14ac:dyDescent="0.35">
      <c r="A213" s="5" t="s">
        <v>14</v>
      </c>
    </row>
    <row r="214" spans="1:1" x14ac:dyDescent="0.35">
      <c r="A214" s="5" t="s">
        <v>13</v>
      </c>
    </row>
    <row r="215" spans="1:1" x14ac:dyDescent="0.35">
      <c r="A215" s="5" t="s">
        <v>17</v>
      </c>
    </row>
    <row r="216" spans="1:1" x14ac:dyDescent="0.35">
      <c r="A216" s="5" t="s">
        <v>17</v>
      </c>
    </row>
    <row r="217" spans="1:1" x14ac:dyDescent="0.35">
      <c r="A217" s="5" t="s">
        <v>12</v>
      </c>
    </row>
    <row r="218" spans="1:1" x14ac:dyDescent="0.35">
      <c r="A218" s="5" t="s">
        <v>13</v>
      </c>
    </row>
    <row r="219" spans="1:1" x14ac:dyDescent="0.35">
      <c r="A219" s="5" t="s">
        <v>14</v>
      </c>
    </row>
    <row r="220" spans="1:1" x14ac:dyDescent="0.35">
      <c r="A220" s="5" t="s">
        <v>15</v>
      </c>
    </row>
    <row r="221" spans="1:1" x14ac:dyDescent="0.35">
      <c r="A221" s="5" t="s">
        <v>15</v>
      </c>
    </row>
    <row r="222" spans="1:1" x14ac:dyDescent="0.35">
      <c r="A222" s="5" t="s">
        <v>13</v>
      </c>
    </row>
    <row r="223" spans="1:1" x14ac:dyDescent="0.35">
      <c r="A223" s="5" t="s">
        <v>12</v>
      </c>
    </row>
    <row r="224" spans="1:1" x14ac:dyDescent="0.35">
      <c r="A224" s="5" t="s">
        <v>13</v>
      </c>
    </row>
    <row r="225" spans="1:1" x14ac:dyDescent="0.35">
      <c r="A225" s="5" t="s">
        <v>12</v>
      </c>
    </row>
    <row r="226" spans="1:1" x14ac:dyDescent="0.35">
      <c r="A226" s="5" t="s">
        <v>12</v>
      </c>
    </row>
    <row r="227" spans="1:1" x14ac:dyDescent="0.35">
      <c r="A227" s="5" t="s">
        <v>15</v>
      </c>
    </row>
    <row r="228" spans="1:1" x14ac:dyDescent="0.35">
      <c r="A228" s="5" t="s">
        <v>15</v>
      </c>
    </row>
    <row r="229" spans="1:1" x14ac:dyDescent="0.35">
      <c r="A229" s="5" t="s">
        <v>16</v>
      </c>
    </row>
    <row r="230" spans="1:1" x14ac:dyDescent="0.35">
      <c r="A230" s="5" t="s">
        <v>17</v>
      </c>
    </row>
    <row r="231" spans="1:1" x14ac:dyDescent="0.35">
      <c r="A231" s="5" t="s">
        <v>13</v>
      </c>
    </row>
    <row r="232" spans="1:1" x14ac:dyDescent="0.35">
      <c r="A232" s="5" t="s">
        <v>17</v>
      </c>
    </row>
    <row r="233" spans="1:1" x14ac:dyDescent="0.35">
      <c r="A233" s="5" t="s">
        <v>12</v>
      </c>
    </row>
    <row r="234" spans="1:1" x14ac:dyDescent="0.35">
      <c r="A234" s="5" t="s">
        <v>12</v>
      </c>
    </row>
    <row r="235" spans="1:1" x14ac:dyDescent="0.35">
      <c r="A235" s="5" t="s">
        <v>15</v>
      </c>
    </row>
    <row r="236" spans="1:1" x14ac:dyDescent="0.35">
      <c r="A236" s="5" t="s">
        <v>14</v>
      </c>
    </row>
    <row r="237" spans="1:1" x14ac:dyDescent="0.35">
      <c r="A237" s="5" t="s">
        <v>12</v>
      </c>
    </row>
    <row r="238" spans="1:1" x14ac:dyDescent="0.35">
      <c r="A238" s="5" t="s">
        <v>14</v>
      </c>
    </row>
    <row r="239" spans="1:1" x14ac:dyDescent="0.35">
      <c r="A239" s="5" t="s">
        <v>15</v>
      </c>
    </row>
    <row r="240" spans="1:1" x14ac:dyDescent="0.35">
      <c r="A240" s="5" t="s">
        <v>13</v>
      </c>
    </row>
    <row r="241" spans="1:1" x14ac:dyDescent="0.35">
      <c r="A241" s="5" t="s">
        <v>15</v>
      </c>
    </row>
    <row r="242" spans="1:1" x14ac:dyDescent="0.35">
      <c r="A242" s="5" t="s">
        <v>17</v>
      </c>
    </row>
    <row r="243" spans="1:1" x14ac:dyDescent="0.35">
      <c r="A243" s="5" t="s">
        <v>17</v>
      </c>
    </row>
    <row r="244" spans="1:1" x14ac:dyDescent="0.35">
      <c r="A244" s="5" t="s">
        <v>12</v>
      </c>
    </row>
    <row r="245" spans="1:1" x14ac:dyDescent="0.35">
      <c r="A245" s="5" t="s">
        <v>16</v>
      </c>
    </row>
    <row r="246" spans="1:1" x14ac:dyDescent="0.35">
      <c r="A246" s="5" t="s">
        <v>12</v>
      </c>
    </row>
    <row r="247" spans="1:1" x14ac:dyDescent="0.35">
      <c r="A247" s="5" t="s">
        <v>13</v>
      </c>
    </row>
    <row r="248" spans="1:1" x14ac:dyDescent="0.35">
      <c r="A248" s="5" t="s">
        <v>15</v>
      </c>
    </row>
    <row r="249" spans="1:1" x14ac:dyDescent="0.35">
      <c r="A249" s="5" t="s">
        <v>17</v>
      </c>
    </row>
    <row r="250" spans="1:1" x14ac:dyDescent="0.35">
      <c r="A250" s="5" t="s">
        <v>12</v>
      </c>
    </row>
    <row r="251" spans="1:1" x14ac:dyDescent="0.35">
      <c r="A251" s="5" t="s">
        <v>12</v>
      </c>
    </row>
    <row r="252" spans="1:1" x14ac:dyDescent="0.35">
      <c r="A252" s="5" t="s">
        <v>17</v>
      </c>
    </row>
    <row r="253" spans="1:1" x14ac:dyDescent="0.35">
      <c r="A253" s="5" t="s">
        <v>15</v>
      </c>
    </row>
    <row r="254" spans="1:1" x14ac:dyDescent="0.35">
      <c r="A254" s="5" t="s">
        <v>12</v>
      </c>
    </row>
    <row r="255" spans="1:1" x14ac:dyDescent="0.35">
      <c r="A255" s="5" t="s">
        <v>17</v>
      </c>
    </row>
    <row r="256" spans="1:1" x14ac:dyDescent="0.35">
      <c r="A256" s="5" t="s">
        <v>17</v>
      </c>
    </row>
    <row r="257" spans="1:1" x14ac:dyDescent="0.35">
      <c r="A257" s="5" t="s">
        <v>15</v>
      </c>
    </row>
    <row r="258" spans="1:1" x14ac:dyDescent="0.35">
      <c r="A258" s="5" t="s">
        <v>15</v>
      </c>
    </row>
    <row r="259" spans="1:1" x14ac:dyDescent="0.35">
      <c r="A259" s="5" t="s">
        <v>15</v>
      </c>
    </row>
    <row r="260" spans="1:1" x14ac:dyDescent="0.35">
      <c r="A260" s="5" t="s">
        <v>15</v>
      </c>
    </row>
    <row r="261" spans="1:1" x14ac:dyDescent="0.35">
      <c r="A261" s="5" t="s">
        <v>12</v>
      </c>
    </row>
    <row r="262" spans="1:1" x14ac:dyDescent="0.35">
      <c r="A262" s="5" t="s">
        <v>13</v>
      </c>
    </row>
    <row r="263" spans="1:1" x14ac:dyDescent="0.35">
      <c r="A263" s="5" t="s">
        <v>14</v>
      </c>
    </row>
    <row r="264" spans="1:1" x14ac:dyDescent="0.35">
      <c r="A264" s="5" t="s">
        <v>13</v>
      </c>
    </row>
    <row r="265" spans="1:1" x14ac:dyDescent="0.35">
      <c r="A265" s="5" t="s">
        <v>12</v>
      </c>
    </row>
    <row r="266" spans="1:1" x14ac:dyDescent="0.35">
      <c r="A266" s="5" t="s">
        <v>14</v>
      </c>
    </row>
    <row r="267" spans="1:1" x14ac:dyDescent="0.35">
      <c r="A267" s="5" t="s">
        <v>12</v>
      </c>
    </row>
    <row r="268" spans="1:1" x14ac:dyDescent="0.35">
      <c r="A268" s="5" t="s">
        <v>15</v>
      </c>
    </row>
    <row r="269" spans="1:1" x14ac:dyDescent="0.35">
      <c r="A269" s="5" t="s">
        <v>15</v>
      </c>
    </row>
    <row r="270" spans="1:1" x14ac:dyDescent="0.35">
      <c r="A270" s="5" t="s">
        <v>12</v>
      </c>
    </row>
    <row r="271" spans="1:1" x14ac:dyDescent="0.35">
      <c r="A271" s="5" t="s">
        <v>13</v>
      </c>
    </row>
    <row r="272" spans="1:1" x14ac:dyDescent="0.35">
      <c r="A272" s="5" t="s">
        <v>12</v>
      </c>
    </row>
    <row r="273" spans="1:1" x14ac:dyDescent="0.35">
      <c r="A273" s="5" t="s">
        <v>15</v>
      </c>
    </row>
    <row r="274" spans="1:1" x14ac:dyDescent="0.35">
      <c r="A274" s="5" t="s">
        <v>15</v>
      </c>
    </row>
    <row r="275" spans="1:1" x14ac:dyDescent="0.35">
      <c r="A275" s="5" t="s">
        <v>17</v>
      </c>
    </row>
    <row r="276" spans="1:1" x14ac:dyDescent="0.35">
      <c r="A276" s="5" t="s">
        <v>15</v>
      </c>
    </row>
    <row r="277" spans="1:1" x14ac:dyDescent="0.35">
      <c r="A277" s="5" t="s">
        <v>18</v>
      </c>
    </row>
    <row r="278" spans="1:1" x14ac:dyDescent="0.35">
      <c r="A278" s="5" t="s">
        <v>13</v>
      </c>
    </row>
    <row r="279" spans="1:1" x14ac:dyDescent="0.35">
      <c r="A279" s="5" t="s">
        <v>15</v>
      </c>
    </row>
    <row r="280" spans="1:1" x14ac:dyDescent="0.35">
      <c r="A280" s="5" t="s">
        <v>12</v>
      </c>
    </row>
    <row r="281" spans="1:1" x14ac:dyDescent="0.35">
      <c r="A281" s="5" t="s">
        <v>15</v>
      </c>
    </row>
    <row r="282" spans="1:1" x14ac:dyDescent="0.35">
      <c r="A282" s="5" t="s">
        <v>12</v>
      </c>
    </row>
    <row r="283" spans="1:1" x14ac:dyDescent="0.35">
      <c r="A283" s="5" t="s">
        <v>16</v>
      </c>
    </row>
    <row r="284" spans="1:1" x14ac:dyDescent="0.35">
      <c r="A284" s="5" t="s">
        <v>12</v>
      </c>
    </row>
    <row r="285" spans="1:1" x14ac:dyDescent="0.35">
      <c r="A285" s="5" t="s">
        <v>13</v>
      </c>
    </row>
    <row r="286" spans="1:1" x14ac:dyDescent="0.35">
      <c r="A286" s="5" t="s">
        <v>17</v>
      </c>
    </row>
    <row r="287" spans="1:1" x14ac:dyDescent="0.35">
      <c r="A287" s="5" t="s">
        <v>13</v>
      </c>
    </row>
    <row r="288" spans="1:1" x14ac:dyDescent="0.35">
      <c r="A288" s="5" t="s">
        <v>15</v>
      </c>
    </row>
    <row r="289" spans="1:1" x14ac:dyDescent="0.35">
      <c r="A289" s="5" t="s">
        <v>15</v>
      </c>
    </row>
    <row r="290" spans="1:1" x14ac:dyDescent="0.35">
      <c r="A290" s="5" t="s">
        <v>15</v>
      </c>
    </row>
    <row r="291" spans="1:1" x14ac:dyDescent="0.35">
      <c r="A291" s="5" t="s">
        <v>16</v>
      </c>
    </row>
    <row r="292" spans="1:1" x14ac:dyDescent="0.35">
      <c r="A292" s="5" t="s">
        <v>18</v>
      </c>
    </row>
    <row r="293" spans="1:1" x14ac:dyDescent="0.35">
      <c r="A293" s="5" t="s">
        <v>16</v>
      </c>
    </row>
    <row r="294" spans="1:1" x14ac:dyDescent="0.35">
      <c r="A294" s="5" t="s">
        <v>12</v>
      </c>
    </row>
    <row r="295" spans="1:1" x14ac:dyDescent="0.35">
      <c r="A295" s="5" t="s">
        <v>15</v>
      </c>
    </row>
    <row r="296" spans="1:1" x14ac:dyDescent="0.35">
      <c r="A296" s="5" t="s">
        <v>13</v>
      </c>
    </row>
    <row r="297" spans="1:1" x14ac:dyDescent="0.35">
      <c r="A297" s="5" t="s">
        <v>15</v>
      </c>
    </row>
    <row r="298" spans="1:1" x14ac:dyDescent="0.35">
      <c r="A298" s="5" t="s">
        <v>12</v>
      </c>
    </row>
    <row r="299" spans="1:1" x14ac:dyDescent="0.35">
      <c r="A299" s="5" t="s">
        <v>16</v>
      </c>
    </row>
    <row r="300" spans="1:1" x14ac:dyDescent="0.35">
      <c r="A300" s="5" t="s">
        <v>12</v>
      </c>
    </row>
    <row r="301" spans="1:1" x14ac:dyDescent="0.35">
      <c r="A301" s="5" t="s">
        <v>13</v>
      </c>
    </row>
    <row r="302" spans="1:1" x14ac:dyDescent="0.35">
      <c r="A302" s="5" t="s">
        <v>12</v>
      </c>
    </row>
    <row r="303" spans="1:1" x14ac:dyDescent="0.35">
      <c r="A303" s="5" t="s">
        <v>12</v>
      </c>
    </row>
    <row r="304" spans="1:1" x14ac:dyDescent="0.35">
      <c r="A304" s="5" t="s">
        <v>12</v>
      </c>
    </row>
    <row r="305" spans="1:1" x14ac:dyDescent="0.35">
      <c r="A305" s="5" t="s">
        <v>12</v>
      </c>
    </row>
    <row r="306" spans="1:1" x14ac:dyDescent="0.35">
      <c r="A306" s="5" t="s">
        <v>12</v>
      </c>
    </row>
    <row r="307" spans="1:1" x14ac:dyDescent="0.35">
      <c r="A307" s="5" t="s">
        <v>16</v>
      </c>
    </row>
    <row r="308" spans="1:1" x14ac:dyDescent="0.35">
      <c r="A308" s="5" t="s">
        <v>12</v>
      </c>
    </row>
    <row r="309" spans="1:1" x14ac:dyDescent="0.35">
      <c r="A309" s="5" t="s">
        <v>18</v>
      </c>
    </row>
    <row r="310" spans="1:1" x14ac:dyDescent="0.35">
      <c r="A310" s="5" t="s">
        <v>16</v>
      </c>
    </row>
    <row r="311" spans="1:1" x14ac:dyDescent="0.35">
      <c r="A311" s="5" t="s">
        <v>15</v>
      </c>
    </row>
    <row r="312" spans="1:1" x14ac:dyDescent="0.35">
      <c r="A312" s="5" t="s">
        <v>12</v>
      </c>
    </row>
    <row r="313" spans="1:1" x14ac:dyDescent="0.35">
      <c r="A313" s="5" t="s">
        <v>17</v>
      </c>
    </row>
    <row r="314" spans="1:1" x14ac:dyDescent="0.35">
      <c r="A314" s="5" t="s">
        <v>18</v>
      </c>
    </row>
    <row r="315" spans="1:1" x14ac:dyDescent="0.35">
      <c r="A315" s="5" t="s">
        <v>15</v>
      </c>
    </row>
    <row r="316" spans="1:1" x14ac:dyDescent="0.35">
      <c r="A316" s="5" t="s">
        <v>12</v>
      </c>
    </row>
    <row r="317" spans="1:1" x14ac:dyDescent="0.35">
      <c r="A317" s="5" t="s">
        <v>12</v>
      </c>
    </row>
    <row r="318" spans="1:1" x14ac:dyDescent="0.35">
      <c r="A318" s="5" t="s">
        <v>12</v>
      </c>
    </row>
    <row r="319" spans="1:1" x14ac:dyDescent="0.35">
      <c r="A319" s="5" t="s">
        <v>12</v>
      </c>
    </row>
    <row r="320" spans="1:1" x14ac:dyDescent="0.35">
      <c r="A320" s="5" t="s">
        <v>14</v>
      </c>
    </row>
    <row r="321" spans="1:1" x14ac:dyDescent="0.35">
      <c r="A321" s="5" t="s">
        <v>12</v>
      </c>
    </row>
    <row r="322" spans="1:1" x14ac:dyDescent="0.35">
      <c r="A322" s="5" t="s">
        <v>14</v>
      </c>
    </row>
    <row r="323" spans="1:1" x14ac:dyDescent="0.35">
      <c r="A323" s="5" t="s">
        <v>15</v>
      </c>
    </row>
    <row r="324" spans="1:1" x14ac:dyDescent="0.35">
      <c r="A324" s="5" t="s">
        <v>12</v>
      </c>
    </row>
    <row r="325" spans="1:1" x14ac:dyDescent="0.35">
      <c r="A325" s="5" t="s">
        <v>14</v>
      </c>
    </row>
    <row r="326" spans="1:1" x14ac:dyDescent="0.35">
      <c r="A326" s="5" t="s">
        <v>13</v>
      </c>
    </row>
    <row r="327" spans="1:1" x14ac:dyDescent="0.35">
      <c r="A327" s="5" t="s">
        <v>18</v>
      </c>
    </row>
    <row r="328" spans="1:1" x14ac:dyDescent="0.35">
      <c r="A328" s="5" t="s">
        <v>14</v>
      </c>
    </row>
    <row r="329" spans="1:1" x14ac:dyDescent="0.35">
      <c r="A329" s="5" t="s">
        <v>15</v>
      </c>
    </row>
    <row r="330" spans="1:1" x14ac:dyDescent="0.35">
      <c r="A330" s="5" t="s">
        <v>12</v>
      </c>
    </row>
    <row r="331" spans="1:1" x14ac:dyDescent="0.35">
      <c r="A331" s="5" t="s">
        <v>15</v>
      </c>
    </row>
    <row r="332" spans="1:1" x14ac:dyDescent="0.35">
      <c r="A332" s="5" t="s">
        <v>13</v>
      </c>
    </row>
    <row r="333" spans="1:1" x14ac:dyDescent="0.35">
      <c r="A333" s="5" t="s">
        <v>17</v>
      </c>
    </row>
    <row r="334" spans="1:1" x14ac:dyDescent="0.35">
      <c r="A334" s="5" t="s">
        <v>17</v>
      </c>
    </row>
    <row r="335" spans="1:1" x14ac:dyDescent="0.35">
      <c r="A335" s="5" t="s">
        <v>14</v>
      </c>
    </row>
    <row r="336" spans="1:1" x14ac:dyDescent="0.35">
      <c r="A336" s="5" t="s">
        <v>14</v>
      </c>
    </row>
    <row r="337" spans="1:1" x14ac:dyDescent="0.35">
      <c r="A337" s="5" t="s">
        <v>14</v>
      </c>
    </row>
    <row r="338" spans="1:1" x14ac:dyDescent="0.35">
      <c r="A338" s="5" t="s">
        <v>12</v>
      </c>
    </row>
    <row r="339" spans="1:1" x14ac:dyDescent="0.35">
      <c r="A339" s="5" t="s">
        <v>16</v>
      </c>
    </row>
    <row r="340" spans="1:1" x14ac:dyDescent="0.35">
      <c r="A340" s="5" t="s">
        <v>18</v>
      </c>
    </row>
    <row r="341" spans="1:1" x14ac:dyDescent="0.35">
      <c r="A341" s="5" t="s">
        <v>15</v>
      </c>
    </row>
    <row r="342" spans="1:1" x14ac:dyDescent="0.35">
      <c r="A342" s="5" t="s">
        <v>13</v>
      </c>
    </row>
    <row r="343" spans="1:1" x14ac:dyDescent="0.35">
      <c r="A343" s="5" t="s">
        <v>17</v>
      </c>
    </row>
    <row r="344" spans="1:1" x14ac:dyDescent="0.35">
      <c r="A344" s="5" t="s">
        <v>12</v>
      </c>
    </row>
    <row r="345" spans="1:1" x14ac:dyDescent="0.35">
      <c r="A345" s="5" t="s">
        <v>12</v>
      </c>
    </row>
    <row r="346" spans="1:1" x14ac:dyDescent="0.35">
      <c r="A346" s="5" t="s">
        <v>17</v>
      </c>
    </row>
    <row r="347" spans="1:1" x14ac:dyDescent="0.35">
      <c r="A347" s="5" t="s">
        <v>13</v>
      </c>
    </row>
    <row r="348" spans="1:1" x14ac:dyDescent="0.35">
      <c r="A348" s="5" t="s">
        <v>12</v>
      </c>
    </row>
    <row r="349" spans="1:1" x14ac:dyDescent="0.35">
      <c r="A349" s="5" t="s">
        <v>12</v>
      </c>
    </row>
    <row r="350" spans="1:1" x14ac:dyDescent="0.35">
      <c r="A350" s="5" t="s">
        <v>15</v>
      </c>
    </row>
    <row r="351" spans="1:1" x14ac:dyDescent="0.35">
      <c r="A351" s="5" t="s">
        <v>15</v>
      </c>
    </row>
    <row r="352" spans="1:1" x14ac:dyDescent="0.35">
      <c r="A352" s="5" t="s">
        <v>12</v>
      </c>
    </row>
    <row r="353" spans="1:1" x14ac:dyDescent="0.35">
      <c r="A353" s="5" t="s">
        <v>12</v>
      </c>
    </row>
    <row r="354" spans="1:1" x14ac:dyDescent="0.35">
      <c r="A354" s="5" t="s">
        <v>14</v>
      </c>
    </row>
    <row r="355" spans="1:1" x14ac:dyDescent="0.35">
      <c r="A355" s="5" t="s">
        <v>12</v>
      </c>
    </row>
    <row r="356" spans="1:1" x14ac:dyDescent="0.35">
      <c r="A356" s="5" t="s">
        <v>12</v>
      </c>
    </row>
    <row r="357" spans="1:1" x14ac:dyDescent="0.35">
      <c r="A357" s="5" t="s">
        <v>17</v>
      </c>
    </row>
    <row r="358" spans="1:1" x14ac:dyDescent="0.35">
      <c r="A358" s="5" t="s">
        <v>14</v>
      </c>
    </row>
    <row r="359" spans="1:1" x14ac:dyDescent="0.35">
      <c r="A359" s="5" t="s">
        <v>15</v>
      </c>
    </row>
    <row r="360" spans="1:1" x14ac:dyDescent="0.35">
      <c r="A360" s="5" t="s">
        <v>12</v>
      </c>
    </row>
    <row r="361" spans="1:1" x14ac:dyDescent="0.35">
      <c r="A361" s="5" t="s">
        <v>12</v>
      </c>
    </row>
    <row r="362" spans="1:1" x14ac:dyDescent="0.35">
      <c r="A362" s="5" t="s">
        <v>17</v>
      </c>
    </row>
    <row r="363" spans="1:1" x14ac:dyDescent="0.35">
      <c r="A363" s="5" t="s">
        <v>17</v>
      </c>
    </row>
    <row r="364" spans="1:1" x14ac:dyDescent="0.35">
      <c r="A364" s="5" t="s">
        <v>13</v>
      </c>
    </row>
    <row r="365" spans="1:1" x14ac:dyDescent="0.35">
      <c r="A365" s="5" t="s">
        <v>15</v>
      </c>
    </row>
    <row r="366" spans="1:1" x14ac:dyDescent="0.35">
      <c r="A366" s="5" t="s">
        <v>12</v>
      </c>
    </row>
    <row r="367" spans="1:1" x14ac:dyDescent="0.35">
      <c r="A367" s="5" t="s">
        <v>12</v>
      </c>
    </row>
    <row r="368" spans="1:1" x14ac:dyDescent="0.35">
      <c r="A368" s="5" t="s">
        <v>16</v>
      </c>
    </row>
    <row r="369" spans="1:1" x14ac:dyDescent="0.35">
      <c r="A369" s="5" t="s">
        <v>13</v>
      </c>
    </row>
    <row r="370" spans="1:1" x14ac:dyDescent="0.35">
      <c r="A370" s="5" t="s">
        <v>13</v>
      </c>
    </row>
    <row r="371" spans="1:1" x14ac:dyDescent="0.35">
      <c r="A371" s="5" t="s">
        <v>16</v>
      </c>
    </row>
    <row r="372" spans="1:1" x14ac:dyDescent="0.35">
      <c r="A372" s="5" t="s">
        <v>13</v>
      </c>
    </row>
    <row r="373" spans="1:1" x14ac:dyDescent="0.35">
      <c r="A373" s="5" t="s">
        <v>12</v>
      </c>
    </row>
    <row r="374" spans="1:1" x14ac:dyDescent="0.35">
      <c r="A374" s="5" t="s">
        <v>15</v>
      </c>
    </row>
    <row r="375" spans="1:1" x14ac:dyDescent="0.35">
      <c r="A375" s="5" t="s">
        <v>15</v>
      </c>
    </row>
    <row r="376" spans="1:1" x14ac:dyDescent="0.35">
      <c r="A376" s="5" t="s">
        <v>17</v>
      </c>
    </row>
    <row r="377" spans="1:1" x14ac:dyDescent="0.35">
      <c r="A377" s="5" t="s">
        <v>15</v>
      </c>
    </row>
    <row r="378" spans="1:1" x14ac:dyDescent="0.35">
      <c r="A378" s="5" t="s">
        <v>15</v>
      </c>
    </row>
    <row r="379" spans="1:1" x14ac:dyDescent="0.35">
      <c r="A379" s="5" t="s">
        <v>12</v>
      </c>
    </row>
    <row r="380" spans="1:1" x14ac:dyDescent="0.35">
      <c r="A380" s="5" t="s">
        <v>16</v>
      </c>
    </row>
    <row r="381" spans="1:1" x14ac:dyDescent="0.35">
      <c r="A381" s="5" t="s">
        <v>12</v>
      </c>
    </row>
    <row r="382" spans="1:1" x14ac:dyDescent="0.35">
      <c r="A382" s="5" t="s">
        <v>14</v>
      </c>
    </row>
    <row r="383" spans="1:1" x14ac:dyDescent="0.35">
      <c r="A383" s="5" t="s">
        <v>18</v>
      </c>
    </row>
    <row r="384" spans="1:1" x14ac:dyDescent="0.35">
      <c r="A384" s="5" t="s">
        <v>15</v>
      </c>
    </row>
    <row r="385" spans="1:1" x14ac:dyDescent="0.35">
      <c r="A385" s="5" t="s">
        <v>17</v>
      </c>
    </row>
    <row r="386" spans="1:1" x14ac:dyDescent="0.35">
      <c r="A386" s="5" t="s">
        <v>14</v>
      </c>
    </row>
    <row r="387" spans="1:1" x14ac:dyDescent="0.35">
      <c r="A387" s="5" t="s">
        <v>15</v>
      </c>
    </row>
    <row r="388" spans="1:1" x14ac:dyDescent="0.35">
      <c r="A388" s="5" t="s">
        <v>12</v>
      </c>
    </row>
    <row r="389" spans="1:1" x14ac:dyDescent="0.35">
      <c r="A389" s="5" t="s">
        <v>17</v>
      </c>
    </row>
    <row r="390" spans="1:1" x14ac:dyDescent="0.35">
      <c r="A390" s="5" t="s">
        <v>12</v>
      </c>
    </row>
    <row r="391" spans="1:1" x14ac:dyDescent="0.35">
      <c r="A391" s="5" t="s">
        <v>13</v>
      </c>
    </row>
    <row r="392" spans="1:1" x14ac:dyDescent="0.35">
      <c r="A392" s="5" t="s">
        <v>17</v>
      </c>
    </row>
    <row r="393" spans="1:1" x14ac:dyDescent="0.35">
      <c r="A393" s="5" t="s">
        <v>14</v>
      </c>
    </row>
    <row r="394" spans="1:1" x14ac:dyDescent="0.35">
      <c r="A394" s="5" t="s">
        <v>15</v>
      </c>
    </row>
    <row r="395" spans="1:1" x14ac:dyDescent="0.35">
      <c r="A395" s="5" t="s">
        <v>12</v>
      </c>
    </row>
    <row r="396" spans="1:1" x14ac:dyDescent="0.35">
      <c r="A396" s="5" t="s">
        <v>16</v>
      </c>
    </row>
    <row r="397" spans="1:1" x14ac:dyDescent="0.35">
      <c r="A397" s="5" t="s">
        <v>15</v>
      </c>
    </row>
    <row r="398" spans="1:1" x14ac:dyDescent="0.35">
      <c r="A398" s="5" t="s">
        <v>15</v>
      </c>
    </row>
    <row r="399" spans="1:1" x14ac:dyDescent="0.35">
      <c r="A399" s="5" t="s">
        <v>17</v>
      </c>
    </row>
    <row r="400" spans="1:1" x14ac:dyDescent="0.35">
      <c r="A400" s="5" t="s">
        <v>15</v>
      </c>
    </row>
    <row r="401" spans="1:1" x14ac:dyDescent="0.35">
      <c r="A401" s="5" t="s">
        <v>12</v>
      </c>
    </row>
    <row r="402" spans="1:1" x14ac:dyDescent="0.35">
      <c r="A402" s="5" t="s">
        <v>16</v>
      </c>
    </row>
    <row r="403" spans="1:1" x14ac:dyDescent="0.35">
      <c r="A403" s="5" t="s">
        <v>15</v>
      </c>
    </row>
    <row r="404" spans="1:1" x14ac:dyDescent="0.35">
      <c r="A404" s="5" t="s">
        <v>18</v>
      </c>
    </row>
    <row r="405" spans="1:1" x14ac:dyDescent="0.35">
      <c r="A405" s="5" t="s">
        <v>18</v>
      </c>
    </row>
    <row r="406" spans="1:1" x14ac:dyDescent="0.35">
      <c r="A406" s="5" t="s">
        <v>15</v>
      </c>
    </row>
    <row r="407" spans="1:1" x14ac:dyDescent="0.35">
      <c r="A407" s="5" t="s">
        <v>15</v>
      </c>
    </row>
    <row r="408" spans="1:1" x14ac:dyDescent="0.35">
      <c r="A408" s="5" t="s">
        <v>12</v>
      </c>
    </row>
    <row r="409" spans="1:1" x14ac:dyDescent="0.35">
      <c r="A409" s="5" t="s">
        <v>15</v>
      </c>
    </row>
    <row r="410" spans="1:1" x14ac:dyDescent="0.35">
      <c r="A410" s="5" t="s">
        <v>17</v>
      </c>
    </row>
    <row r="411" spans="1:1" x14ac:dyDescent="0.35">
      <c r="A411" s="5" t="s">
        <v>15</v>
      </c>
    </row>
    <row r="412" spans="1:1" x14ac:dyDescent="0.35">
      <c r="A412" s="5" t="s">
        <v>12</v>
      </c>
    </row>
    <row r="413" spans="1:1" x14ac:dyDescent="0.35">
      <c r="A413" s="5" t="s">
        <v>12</v>
      </c>
    </row>
    <row r="414" spans="1:1" x14ac:dyDescent="0.35">
      <c r="A414" s="5" t="s">
        <v>17</v>
      </c>
    </row>
    <row r="415" spans="1:1" x14ac:dyDescent="0.35">
      <c r="A415" s="5" t="s">
        <v>15</v>
      </c>
    </row>
    <row r="416" spans="1:1" x14ac:dyDescent="0.35">
      <c r="A416" s="5" t="s">
        <v>13</v>
      </c>
    </row>
    <row r="417" spans="1:1" x14ac:dyDescent="0.35">
      <c r="A417" s="5" t="s">
        <v>12</v>
      </c>
    </row>
    <row r="418" spans="1:1" x14ac:dyDescent="0.35">
      <c r="A418" s="5" t="s">
        <v>13</v>
      </c>
    </row>
    <row r="419" spans="1:1" x14ac:dyDescent="0.35">
      <c r="A419" s="5" t="s">
        <v>16</v>
      </c>
    </row>
    <row r="420" spans="1:1" x14ac:dyDescent="0.35">
      <c r="A420" s="5" t="s">
        <v>16</v>
      </c>
    </row>
    <row r="421" spans="1:1" x14ac:dyDescent="0.35">
      <c r="A421" s="5" t="s">
        <v>12</v>
      </c>
    </row>
    <row r="422" spans="1:1" x14ac:dyDescent="0.35">
      <c r="A422" s="5" t="s">
        <v>15</v>
      </c>
    </row>
    <row r="423" spans="1:1" x14ac:dyDescent="0.35">
      <c r="A423" s="5" t="s">
        <v>13</v>
      </c>
    </row>
    <row r="424" spans="1:1" x14ac:dyDescent="0.35">
      <c r="A424" s="5" t="s">
        <v>12</v>
      </c>
    </row>
    <row r="425" spans="1:1" x14ac:dyDescent="0.35">
      <c r="A425" s="5" t="s">
        <v>16</v>
      </c>
    </row>
    <row r="426" spans="1:1" x14ac:dyDescent="0.35">
      <c r="A426" s="5" t="s">
        <v>15</v>
      </c>
    </row>
    <row r="427" spans="1:1" x14ac:dyDescent="0.35">
      <c r="A427" s="5" t="s">
        <v>15</v>
      </c>
    </row>
    <row r="428" spans="1:1" x14ac:dyDescent="0.35">
      <c r="A428" s="5" t="s">
        <v>14</v>
      </c>
    </row>
    <row r="429" spans="1:1" x14ac:dyDescent="0.35">
      <c r="A429" s="5" t="s">
        <v>14</v>
      </c>
    </row>
    <row r="430" spans="1:1" x14ac:dyDescent="0.35">
      <c r="A430" s="5" t="s">
        <v>17</v>
      </c>
    </row>
    <row r="431" spans="1:1" x14ac:dyDescent="0.35">
      <c r="A431" s="5" t="s">
        <v>13</v>
      </c>
    </row>
    <row r="432" spans="1:1" x14ac:dyDescent="0.35">
      <c r="A432" s="5" t="s">
        <v>12</v>
      </c>
    </row>
    <row r="433" spans="1:1" x14ac:dyDescent="0.35">
      <c r="A433" s="5" t="s">
        <v>12</v>
      </c>
    </row>
    <row r="434" spans="1:1" x14ac:dyDescent="0.35">
      <c r="A434" s="5" t="s">
        <v>13</v>
      </c>
    </row>
    <row r="435" spans="1:1" x14ac:dyDescent="0.35">
      <c r="A435" s="5" t="s">
        <v>15</v>
      </c>
    </row>
    <row r="436" spans="1:1" x14ac:dyDescent="0.35">
      <c r="A436" s="5" t="s">
        <v>12</v>
      </c>
    </row>
    <row r="437" spans="1:1" x14ac:dyDescent="0.35">
      <c r="A437" s="5" t="s">
        <v>12</v>
      </c>
    </row>
    <row r="438" spans="1:1" x14ac:dyDescent="0.35">
      <c r="A438" s="5" t="s">
        <v>17</v>
      </c>
    </row>
    <row r="439" spans="1:1" x14ac:dyDescent="0.35">
      <c r="A439" s="5" t="s">
        <v>14</v>
      </c>
    </row>
    <row r="440" spans="1:1" x14ac:dyDescent="0.35">
      <c r="A440" s="5" t="s">
        <v>13</v>
      </c>
    </row>
    <row r="441" spans="1:1" x14ac:dyDescent="0.35">
      <c r="A441" s="5" t="s">
        <v>17</v>
      </c>
    </row>
    <row r="442" spans="1:1" x14ac:dyDescent="0.35">
      <c r="A442" s="5" t="s">
        <v>13</v>
      </c>
    </row>
    <row r="443" spans="1:1" x14ac:dyDescent="0.35">
      <c r="A443" s="5" t="s">
        <v>13</v>
      </c>
    </row>
    <row r="444" spans="1:1" x14ac:dyDescent="0.35">
      <c r="A444" s="5" t="s">
        <v>15</v>
      </c>
    </row>
    <row r="445" spans="1:1" x14ac:dyDescent="0.35">
      <c r="A445" s="5" t="s">
        <v>12</v>
      </c>
    </row>
    <row r="446" spans="1:1" x14ac:dyDescent="0.35">
      <c r="A446" s="5" t="s">
        <v>14</v>
      </c>
    </row>
    <row r="447" spans="1:1" x14ac:dyDescent="0.35">
      <c r="A447" s="5" t="s">
        <v>14</v>
      </c>
    </row>
    <row r="448" spans="1:1" x14ac:dyDescent="0.35">
      <c r="A448" s="5" t="s">
        <v>15</v>
      </c>
    </row>
    <row r="449" spans="1:1" x14ac:dyDescent="0.35">
      <c r="A449" s="5" t="s">
        <v>12</v>
      </c>
    </row>
    <row r="450" spans="1:1" x14ac:dyDescent="0.35">
      <c r="A450" s="5" t="s">
        <v>15</v>
      </c>
    </row>
    <row r="451" spans="1:1" x14ac:dyDescent="0.35">
      <c r="A451" s="5" t="s">
        <v>17</v>
      </c>
    </row>
    <row r="452" spans="1:1" x14ac:dyDescent="0.35">
      <c r="A452" s="5" t="s">
        <v>12</v>
      </c>
    </row>
    <row r="453" spans="1:1" x14ac:dyDescent="0.35">
      <c r="A453" s="5" t="s">
        <v>15</v>
      </c>
    </row>
    <row r="454" spans="1:1" x14ac:dyDescent="0.35">
      <c r="A454" s="5" t="s">
        <v>15</v>
      </c>
    </row>
    <row r="455" spans="1:1" x14ac:dyDescent="0.35">
      <c r="A455" s="5" t="s">
        <v>17</v>
      </c>
    </row>
    <row r="456" spans="1:1" x14ac:dyDescent="0.35">
      <c r="A456" s="5" t="s">
        <v>13</v>
      </c>
    </row>
    <row r="457" spans="1:1" x14ac:dyDescent="0.35">
      <c r="A457" s="5" t="s">
        <v>17</v>
      </c>
    </row>
    <row r="458" spans="1:1" x14ac:dyDescent="0.35">
      <c r="A458" s="5" t="s">
        <v>17</v>
      </c>
    </row>
    <row r="459" spans="1:1" x14ac:dyDescent="0.35">
      <c r="A459" s="5" t="s">
        <v>12</v>
      </c>
    </row>
    <row r="460" spans="1:1" x14ac:dyDescent="0.35">
      <c r="A460" s="5" t="s">
        <v>16</v>
      </c>
    </row>
    <row r="461" spans="1:1" x14ac:dyDescent="0.35">
      <c r="A461" s="5" t="s">
        <v>12</v>
      </c>
    </row>
    <row r="462" spans="1:1" x14ac:dyDescent="0.35">
      <c r="A462" s="5" t="s">
        <v>17</v>
      </c>
    </row>
    <row r="463" spans="1:1" x14ac:dyDescent="0.35">
      <c r="A463" s="5" t="s">
        <v>12</v>
      </c>
    </row>
    <row r="464" spans="1:1" x14ac:dyDescent="0.35">
      <c r="A464" s="5" t="s">
        <v>15</v>
      </c>
    </row>
    <row r="465" spans="1:1" x14ac:dyDescent="0.35">
      <c r="A465" s="5" t="s">
        <v>12</v>
      </c>
    </row>
    <row r="466" spans="1:1" x14ac:dyDescent="0.35">
      <c r="A466" s="5" t="s">
        <v>15</v>
      </c>
    </row>
    <row r="467" spans="1:1" x14ac:dyDescent="0.35">
      <c r="A467" s="5" t="s">
        <v>16</v>
      </c>
    </row>
    <row r="468" spans="1:1" x14ac:dyDescent="0.35">
      <c r="A468" s="5" t="s">
        <v>13</v>
      </c>
    </row>
    <row r="469" spans="1:1" x14ac:dyDescent="0.35">
      <c r="A469" s="5" t="s">
        <v>17</v>
      </c>
    </row>
    <row r="470" spans="1:1" x14ac:dyDescent="0.35">
      <c r="A470" s="5" t="s">
        <v>12</v>
      </c>
    </row>
    <row r="471" spans="1:1" x14ac:dyDescent="0.35">
      <c r="A471" s="5" t="s">
        <v>15</v>
      </c>
    </row>
    <row r="472" spans="1:1" x14ac:dyDescent="0.35">
      <c r="A472" s="5" t="s">
        <v>17</v>
      </c>
    </row>
    <row r="473" spans="1:1" x14ac:dyDescent="0.35">
      <c r="A473" s="5" t="s">
        <v>13</v>
      </c>
    </row>
    <row r="474" spans="1:1" x14ac:dyDescent="0.35">
      <c r="A474" s="5" t="s">
        <v>12</v>
      </c>
    </row>
    <row r="475" spans="1:1" x14ac:dyDescent="0.35">
      <c r="A475" s="5" t="s">
        <v>15</v>
      </c>
    </row>
    <row r="476" spans="1:1" x14ac:dyDescent="0.35">
      <c r="A476" s="5" t="s">
        <v>14</v>
      </c>
    </row>
    <row r="477" spans="1:1" x14ac:dyDescent="0.35">
      <c r="A477" s="5" t="s">
        <v>15</v>
      </c>
    </row>
    <row r="478" spans="1:1" x14ac:dyDescent="0.35">
      <c r="A478" s="5" t="s">
        <v>13</v>
      </c>
    </row>
    <row r="479" spans="1:1" x14ac:dyDescent="0.35">
      <c r="A479" s="5" t="s">
        <v>14</v>
      </c>
    </row>
    <row r="480" spans="1:1" x14ac:dyDescent="0.35">
      <c r="A480" s="5" t="s">
        <v>13</v>
      </c>
    </row>
    <row r="481" spans="1:1" x14ac:dyDescent="0.35">
      <c r="A481" s="5" t="s">
        <v>12</v>
      </c>
    </row>
    <row r="482" spans="1:1" x14ac:dyDescent="0.35">
      <c r="A482" s="5" t="s">
        <v>15</v>
      </c>
    </row>
    <row r="483" spans="1:1" x14ac:dyDescent="0.35">
      <c r="A483" s="5" t="s">
        <v>17</v>
      </c>
    </row>
    <row r="484" spans="1:1" x14ac:dyDescent="0.35">
      <c r="A484" s="5" t="s">
        <v>13</v>
      </c>
    </row>
    <row r="485" spans="1:1" x14ac:dyDescent="0.35">
      <c r="A485" s="5" t="s">
        <v>13</v>
      </c>
    </row>
    <row r="486" spans="1:1" x14ac:dyDescent="0.35">
      <c r="A486" s="5" t="s">
        <v>16</v>
      </c>
    </row>
    <row r="487" spans="1:1" x14ac:dyDescent="0.35">
      <c r="A487" s="5" t="s">
        <v>15</v>
      </c>
    </row>
    <row r="488" spans="1:1" x14ac:dyDescent="0.35">
      <c r="A488" s="5" t="s">
        <v>15</v>
      </c>
    </row>
    <row r="489" spans="1:1" x14ac:dyDescent="0.35">
      <c r="A489" s="5" t="s">
        <v>12</v>
      </c>
    </row>
    <row r="490" spans="1:1" x14ac:dyDescent="0.35">
      <c r="A490" s="5" t="s">
        <v>18</v>
      </c>
    </row>
    <row r="491" spans="1:1" x14ac:dyDescent="0.35">
      <c r="A491" s="5" t="s">
        <v>12</v>
      </c>
    </row>
    <row r="492" spans="1:1" x14ac:dyDescent="0.35">
      <c r="A492" s="5" t="s">
        <v>17</v>
      </c>
    </row>
    <row r="493" spans="1:1" x14ac:dyDescent="0.35">
      <c r="A493" s="5" t="s">
        <v>13</v>
      </c>
    </row>
    <row r="494" spans="1:1" x14ac:dyDescent="0.35">
      <c r="A494" s="5" t="s">
        <v>18</v>
      </c>
    </row>
    <row r="495" spans="1:1" x14ac:dyDescent="0.35">
      <c r="A495" s="5" t="s">
        <v>17</v>
      </c>
    </row>
    <row r="496" spans="1:1" x14ac:dyDescent="0.35">
      <c r="A496" s="5" t="s">
        <v>13</v>
      </c>
    </row>
    <row r="497" spans="1:1" x14ac:dyDescent="0.35">
      <c r="A497" s="5" t="s">
        <v>16</v>
      </c>
    </row>
    <row r="498" spans="1:1" x14ac:dyDescent="0.35">
      <c r="A498" s="5" t="s">
        <v>12</v>
      </c>
    </row>
    <row r="499" spans="1:1" x14ac:dyDescent="0.35">
      <c r="A499" s="5" t="s">
        <v>12</v>
      </c>
    </row>
    <row r="500" spans="1:1" x14ac:dyDescent="0.35">
      <c r="A500" s="5" t="s">
        <v>12</v>
      </c>
    </row>
    <row r="501" spans="1:1" x14ac:dyDescent="0.35">
      <c r="A501" s="5" t="s">
        <v>14</v>
      </c>
    </row>
    <row r="502" spans="1:1" x14ac:dyDescent="0.35">
      <c r="A502" s="5" t="s">
        <v>15</v>
      </c>
    </row>
    <row r="503" spans="1:1" x14ac:dyDescent="0.35">
      <c r="A503" s="5" t="s">
        <v>14</v>
      </c>
    </row>
    <row r="504" spans="1:1" x14ac:dyDescent="0.35">
      <c r="A504" s="5" t="s">
        <v>16</v>
      </c>
    </row>
    <row r="505" spans="1:1" x14ac:dyDescent="0.35">
      <c r="A505" s="5" t="s">
        <v>15</v>
      </c>
    </row>
    <row r="506" spans="1:1" x14ac:dyDescent="0.35">
      <c r="A506" s="5" t="s">
        <v>13</v>
      </c>
    </row>
    <row r="507" spans="1:1" x14ac:dyDescent="0.35">
      <c r="A507" s="5" t="s">
        <v>13</v>
      </c>
    </row>
    <row r="508" spans="1:1" x14ac:dyDescent="0.35">
      <c r="A508" s="5" t="s">
        <v>17</v>
      </c>
    </row>
    <row r="509" spans="1:1" x14ac:dyDescent="0.35">
      <c r="A509" s="5" t="s">
        <v>18</v>
      </c>
    </row>
    <row r="510" spans="1:1" x14ac:dyDescent="0.35">
      <c r="A510" s="5" t="s">
        <v>14</v>
      </c>
    </row>
    <row r="511" spans="1:1" x14ac:dyDescent="0.35">
      <c r="A511" s="5" t="s">
        <v>12</v>
      </c>
    </row>
    <row r="512" spans="1:1" x14ac:dyDescent="0.35">
      <c r="A512" s="5" t="s">
        <v>12</v>
      </c>
    </row>
    <row r="513" spans="1:1" x14ac:dyDescent="0.35">
      <c r="A513" s="5" t="s">
        <v>12</v>
      </c>
    </row>
    <row r="514" spans="1:1" x14ac:dyDescent="0.35">
      <c r="A514" s="5" t="s">
        <v>12</v>
      </c>
    </row>
    <row r="515" spans="1:1" x14ac:dyDescent="0.35">
      <c r="A515" s="5" t="s">
        <v>13</v>
      </c>
    </row>
    <row r="516" spans="1:1" x14ac:dyDescent="0.35">
      <c r="A516" s="5" t="s">
        <v>15</v>
      </c>
    </row>
    <row r="517" spans="1:1" x14ac:dyDescent="0.35">
      <c r="A517" s="5" t="s">
        <v>15</v>
      </c>
    </row>
    <row r="518" spans="1:1" x14ac:dyDescent="0.35">
      <c r="A518" s="5" t="s">
        <v>18</v>
      </c>
    </row>
    <row r="519" spans="1:1" x14ac:dyDescent="0.35">
      <c r="A519" s="5" t="s">
        <v>14</v>
      </c>
    </row>
    <row r="520" spans="1:1" x14ac:dyDescent="0.35">
      <c r="A520" s="5" t="s">
        <v>17</v>
      </c>
    </row>
    <row r="521" spans="1:1" x14ac:dyDescent="0.35">
      <c r="A521" s="5" t="s">
        <v>13</v>
      </c>
    </row>
    <row r="522" spans="1:1" x14ac:dyDescent="0.35">
      <c r="A522" s="5" t="s">
        <v>17</v>
      </c>
    </row>
    <row r="523" spans="1:1" x14ac:dyDescent="0.35">
      <c r="A523" s="5" t="s">
        <v>12</v>
      </c>
    </row>
    <row r="524" spans="1:1" x14ac:dyDescent="0.35">
      <c r="A524" s="5" t="s">
        <v>14</v>
      </c>
    </row>
    <row r="525" spans="1:1" x14ac:dyDescent="0.35">
      <c r="A525" s="5" t="s">
        <v>17</v>
      </c>
    </row>
    <row r="526" spans="1:1" x14ac:dyDescent="0.35">
      <c r="A526" s="5" t="s">
        <v>15</v>
      </c>
    </row>
    <row r="527" spans="1:1" x14ac:dyDescent="0.35">
      <c r="A527" s="5" t="s">
        <v>15</v>
      </c>
    </row>
    <row r="528" spans="1:1" x14ac:dyDescent="0.35">
      <c r="A528" s="5" t="s">
        <v>12</v>
      </c>
    </row>
    <row r="529" spans="1:1" x14ac:dyDescent="0.35">
      <c r="A529" s="5" t="s">
        <v>13</v>
      </c>
    </row>
    <row r="530" spans="1:1" x14ac:dyDescent="0.35">
      <c r="A530" s="5" t="s">
        <v>17</v>
      </c>
    </row>
    <row r="531" spans="1:1" x14ac:dyDescent="0.35">
      <c r="A531" s="5" t="s">
        <v>17</v>
      </c>
    </row>
    <row r="532" spans="1:1" x14ac:dyDescent="0.35">
      <c r="A532" s="5" t="s">
        <v>12</v>
      </c>
    </row>
    <row r="533" spans="1:1" x14ac:dyDescent="0.35">
      <c r="A533" s="5" t="s">
        <v>14</v>
      </c>
    </row>
    <row r="534" spans="1:1" x14ac:dyDescent="0.35">
      <c r="A534" s="5" t="s">
        <v>13</v>
      </c>
    </row>
    <row r="535" spans="1:1" x14ac:dyDescent="0.35">
      <c r="A535" s="5" t="s">
        <v>17</v>
      </c>
    </row>
    <row r="536" spans="1:1" x14ac:dyDescent="0.35">
      <c r="A536" s="5" t="s">
        <v>16</v>
      </c>
    </row>
    <row r="537" spans="1:1" x14ac:dyDescent="0.35">
      <c r="A537" s="5" t="s">
        <v>15</v>
      </c>
    </row>
    <row r="538" spans="1:1" x14ac:dyDescent="0.35">
      <c r="A538" s="5" t="s">
        <v>12</v>
      </c>
    </row>
    <row r="539" spans="1:1" x14ac:dyDescent="0.35">
      <c r="A539" s="5" t="s">
        <v>12</v>
      </c>
    </row>
    <row r="540" spans="1:1" x14ac:dyDescent="0.35">
      <c r="A540" s="5" t="s">
        <v>13</v>
      </c>
    </row>
    <row r="541" spans="1:1" x14ac:dyDescent="0.35">
      <c r="A541" s="5" t="s">
        <v>17</v>
      </c>
    </row>
    <row r="542" spans="1:1" x14ac:dyDescent="0.35">
      <c r="A542" s="5" t="s">
        <v>16</v>
      </c>
    </row>
    <row r="543" spans="1:1" x14ac:dyDescent="0.35">
      <c r="A543" s="5" t="s">
        <v>12</v>
      </c>
    </row>
    <row r="544" spans="1:1" x14ac:dyDescent="0.35">
      <c r="A544" s="5" t="s">
        <v>12</v>
      </c>
    </row>
    <row r="545" spans="1:1" x14ac:dyDescent="0.35">
      <c r="A545" s="5" t="s">
        <v>18</v>
      </c>
    </row>
    <row r="546" spans="1:1" x14ac:dyDescent="0.35">
      <c r="A546" s="5" t="s">
        <v>12</v>
      </c>
    </row>
    <row r="547" spans="1:1" x14ac:dyDescent="0.35">
      <c r="A547" s="5" t="s">
        <v>14</v>
      </c>
    </row>
    <row r="548" spans="1:1" x14ac:dyDescent="0.35">
      <c r="A548" s="5" t="s">
        <v>17</v>
      </c>
    </row>
    <row r="549" spans="1:1" x14ac:dyDescent="0.35">
      <c r="A549" s="5" t="s">
        <v>12</v>
      </c>
    </row>
    <row r="550" spans="1:1" x14ac:dyDescent="0.35">
      <c r="A550" s="5" t="s">
        <v>14</v>
      </c>
    </row>
    <row r="551" spans="1:1" x14ac:dyDescent="0.35">
      <c r="A551" s="5" t="s">
        <v>14</v>
      </c>
    </row>
    <row r="552" spans="1:1" x14ac:dyDescent="0.35">
      <c r="A552" s="5" t="s">
        <v>17</v>
      </c>
    </row>
    <row r="553" spans="1:1" x14ac:dyDescent="0.35">
      <c r="A553" s="5" t="s">
        <v>17</v>
      </c>
    </row>
    <row r="554" spans="1:1" x14ac:dyDescent="0.35">
      <c r="A554" s="5" t="s">
        <v>15</v>
      </c>
    </row>
    <row r="555" spans="1:1" x14ac:dyDescent="0.35">
      <c r="A555" s="5" t="s">
        <v>12</v>
      </c>
    </row>
    <row r="556" spans="1:1" x14ac:dyDescent="0.35">
      <c r="A556" s="5" t="s">
        <v>15</v>
      </c>
    </row>
    <row r="557" spans="1:1" x14ac:dyDescent="0.35">
      <c r="A557" s="5" t="s">
        <v>15</v>
      </c>
    </row>
    <row r="558" spans="1:1" x14ac:dyDescent="0.35">
      <c r="A558" s="5" t="s">
        <v>14</v>
      </c>
    </row>
    <row r="559" spans="1:1" x14ac:dyDescent="0.35">
      <c r="A559" s="5" t="s">
        <v>16</v>
      </c>
    </row>
    <row r="560" spans="1:1" x14ac:dyDescent="0.35">
      <c r="A560" s="5" t="s">
        <v>13</v>
      </c>
    </row>
  </sheetData>
  <pageMargins left="0.7" right="0.7" top="0.75" bottom="0.75" header="0.3" footer="0.3"/>
  <pageSetup orientation="portrait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D201"/>
  <sheetViews>
    <sheetView showGridLines="0" workbookViewId="0">
      <selection activeCell="B5" sqref="B5"/>
    </sheetView>
  </sheetViews>
  <sheetFormatPr defaultRowHeight="14.5" x14ac:dyDescent="0.35"/>
  <cols>
    <col min="1" max="1" width="16.54296875" customWidth="1"/>
    <col min="3" max="3" width="12.7265625" customWidth="1"/>
    <col min="4" max="4" width="12.36328125" customWidth="1"/>
  </cols>
  <sheetData>
    <row r="1" spans="1:4" ht="46.5" x14ac:dyDescent="0.35">
      <c r="A1" s="3" t="s">
        <v>1</v>
      </c>
    </row>
    <row r="2" spans="1:4" x14ac:dyDescent="0.35">
      <c r="A2" s="2" t="s">
        <v>2</v>
      </c>
      <c r="C2" t="s">
        <v>57</v>
      </c>
    </row>
    <row r="3" spans="1:4" x14ac:dyDescent="0.35">
      <c r="A3" s="2" t="s">
        <v>3</v>
      </c>
      <c r="C3" t="s">
        <v>113</v>
      </c>
    </row>
    <row r="4" spans="1:4" x14ac:dyDescent="0.35">
      <c r="A4" s="2" t="s">
        <v>4</v>
      </c>
    </row>
    <row r="5" spans="1:4" x14ac:dyDescent="0.35">
      <c r="A5" s="2" t="s">
        <v>3</v>
      </c>
    </row>
    <row r="6" spans="1:4" x14ac:dyDescent="0.35">
      <c r="A6" s="2" t="s">
        <v>3</v>
      </c>
      <c r="D6" s="7"/>
    </row>
    <row r="7" spans="1:4" x14ac:dyDescent="0.35">
      <c r="A7" s="2" t="s">
        <v>3</v>
      </c>
      <c r="D7" s="7"/>
    </row>
    <row r="8" spans="1:4" x14ac:dyDescent="0.35">
      <c r="A8" s="2" t="s">
        <v>3</v>
      </c>
      <c r="D8" s="7"/>
    </row>
    <row r="9" spans="1:4" x14ac:dyDescent="0.35">
      <c r="A9" s="2" t="s">
        <v>3</v>
      </c>
      <c r="D9" s="7"/>
    </row>
    <row r="10" spans="1:4" x14ac:dyDescent="0.35">
      <c r="A10" s="2" t="s">
        <v>3</v>
      </c>
      <c r="D10" s="7"/>
    </row>
    <row r="11" spans="1:4" x14ac:dyDescent="0.35">
      <c r="A11" s="2" t="s">
        <v>4</v>
      </c>
      <c r="D11" s="7"/>
    </row>
    <row r="12" spans="1:4" x14ac:dyDescent="0.35">
      <c r="A12" s="2" t="s">
        <v>4</v>
      </c>
      <c r="D12" s="7"/>
    </row>
    <row r="13" spans="1:4" x14ac:dyDescent="0.35">
      <c r="A13" s="2" t="s">
        <v>3</v>
      </c>
      <c r="C13" s="23"/>
      <c r="D13" s="23"/>
    </row>
    <row r="14" spans="1:4" x14ac:dyDescent="0.35">
      <c r="A14" s="2" t="s">
        <v>2</v>
      </c>
      <c r="C14" s="23"/>
      <c r="D14" s="23"/>
    </row>
    <row r="15" spans="1:4" x14ac:dyDescent="0.35">
      <c r="A15" s="2" t="s">
        <v>2</v>
      </c>
      <c r="C15" s="59"/>
      <c r="D15" s="60"/>
    </row>
    <row r="16" spans="1:4" x14ac:dyDescent="0.35">
      <c r="A16" s="2" t="s">
        <v>2</v>
      </c>
      <c r="D16" s="7"/>
    </row>
    <row r="17" spans="1:4" x14ac:dyDescent="0.35">
      <c r="A17" s="2" t="s">
        <v>2</v>
      </c>
      <c r="D17" s="7"/>
    </row>
    <row r="18" spans="1:4" x14ac:dyDescent="0.35">
      <c r="A18" s="2" t="s">
        <v>6</v>
      </c>
      <c r="D18" s="7"/>
    </row>
    <row r="19" spans="1:4" x14ac:dyDescent="0.35">
      <c r="A19" s="2" t="s">
        <v>3</v>
      </c>
      <c r="D19" s="7"/>
    </row>
    <row r="20" spans="1:4" x14ac:dyDescent="0.35">
      <c r="A20" s="2" t="s">
        <v>4</v>
      </c>
      <c r="D20" s="7"/>
    </row>
    <row r="21" spans="1:4" x14ac:dyDescent="0.35">
      <c r="A21" s="2" t="s">
        <v>2</v>
      </c>
      <c r="D21" s="7"/>
    </row>
    <row r="22" spans="1:4" x14ac:dyDescent="0.35">
      <c r="A22" s="2" t="s">
        <v>7</v>
      </c>
    </row>
    <row r="23" spans="1:4" x14ac:dyDescent="0.35">
      <c r="A23" s="2" t="s">
        <v>3</v>
      </c>
    </row>
    <row r="24" spans="1:4" x14ac:dyDescent="0.35">
      <c r="A24" s="2" t="s">
        <v>3</v>
      </c>
    </row>
    <row r="25" spans="1:4" x14ac:dyDescent="0.35">
      <c r="A25" s="2" t="s">
        <v>3</v>
      </c>
    </row>
    <row r="26" spans="1:4" x14ac:dyDescent="0.35">
      <c r="A26" s="2" t="s">
        <v>4</v>
      </c>
    </row>
    <row r="27" spans="1:4" x14ac:dyDescent="0.35">
      <c r="A27" s="2" t="s">
        <v>6</v>
      </c>
    </row>
    <row r="28" spans="1:4" x14ac:dyDescent="0.35">
      <c r="A28" s="2" t="s">
        <v>4</v>
      </c>
    </row>
    <row r="29" spans="1:4" x14ac:dyDescent="0.35">
      <c r="A29" s="2" t="s">
        <v>3</v>
      </c>
    </row>
    <row r="30" spans="1:4" x14ac:dyDescent="0.35">
      <c r="A30" s="2" t="s">
        <v>2</v>
      </c>
    </row>
    <row r="31" spans="1:4" x14ac:dyDescent="0.35">
      <c r="A31" s="2" t="s">
        <v>4</v>
      </c>
    </row>
    <row r="32" spans="1:4" x14ac:dyDescent="0.35">
      <c r="A32" s="2" t="s">
        <v>3</v>
      </c>
    </row>
    <row r="33" spans="1:1" x14ac:dyDescent="0.35">
      <c r="A33" s="2" t="s">
        <v>4</v>
      </c>
    </row>
    <row r="34" spans="1:1" x14ac:dyDescent="0.35">
      <c r="A34" s="2" t="s">
        <v>4</v>
      </c>
    </row>
    <row r="35" spans="1:1" x14ac:dyDescent="0.35">
      <c r="A35" s="2" t="s">
        <v>4</v>
      </c>
    </row>
    <row r="36" spans="1:1" x14ac:dyDescent="0.35">
      <c r="A36" s="2" t="s">
        <v>3</v>
      </c>
    </row>
    <row r="37" spans="1:1" x14ac:dyDescent="0.35">
      <c r="A37" s="2" t="s">
        <v>7</v>
      </c>
    </row>
    <row r="38" spans="1:1" x14ac:dyDescent="0.35">
      <c r="A38" s="2" t="s">
        <v>4</v>
      </c>
    </row>
    <row r="39" spans="1:1" x14ac:dyDescent="0.35">
      <c r="A39" s="2" t="s">
        <v>2</v>
      </c>
    </row>
    <row r="40" spans="1:1" x14ac:dyDescent="0.35">
      <c r="A40" s="2" t="s">
        <v>3</v>
      </c>
    </row>
    <row r="41" spans="1:1" x14ac:dyDescent="0.35">
      <c r="A41" s="2" t="s">
        <v>3</v>
      </c>
    </row>
    <row r="42" spans="1:1" x14ac:dyDescent="0.35">
      <c r="A42" s="2" t="s">
        <v>8</v>
      </c>
    </row>
    <row r="43" spans="1:1" x14ac:dyDescent="0.35">
      <c r="A43" s="2" t="s">
        <v>4</v>
      </c>
    </row>
    <row r="44" spans="1:1" x14ac:dyDescent="0.35">
      <c r="A44" s="2" t="s">
        <v>6</v>
      </c>
    </row>
    <row r="45" spans="1:1" x14ac:dyDescent="0.35">
      <c r="A45" s="2" t="s">
        <v>7</v>
      </c>
    </row>
    <row r="46" spans="1:1" x14ac:dyDescent="0.35">
      <c r="A46" s="2" t="s">
        <v>7</v>
      </c>
    </row>
    <row r="47" spans="1:1" x14ac:dyDescent="0.35">
      <c r="A47" s="2" t="s">
        <v>7</v>
      </c>
    </row>
    <row r="48" spans="1:1" x14ac:dyDescent="0.35">
      <c r="A48" s="2" t="s">
        <v>2</v>
      </c>
    </row>
    <row r="49" spans="1:1" x14ac:dyDescent="0.35">
      <c r="A49" s="2" t="s">
        <v>2</v>
      </c>
    </row>
    <row r="50" spans="1:1" x14ac:dyDescent="0.35">
      <c r="A50" s="2" t="s">
        <v>2</v>
      </c>
    </row>
    <row r="51" spans="1:1" x14ac:dyDescent="0.35">
      <c r="A51" s="2" t="s">
        <v>3</v>
      </c>
    </row>
    <row r="52" spans="1:1" x14ac:dyDescent="0.35">
      <c r="A52" s="2" t="s">
        <v>4</v>
      </c>
    </row>
    <row r="53" spans="1:1" x14ac:dyDescent="0.35">
      <c r="A53" s="2" t="s">
        <v>3</v>
      </c>
    </row>
    <row r="54" spans="1:1" x14ac:dyDescent="0.35">
      <c r="A54" s="2" t="s">
        <v>4</v>
      </c>
    </row>
    <row r="55" spans="1:1" x14ac:dyDescent="0.35">
      <c r="A55" s="2" t="s">
        <v>2</v>
      </c>
    </row>
    <row r="56" spans="1:1" x14ac:dyDescent="0.35">
      <c r="A56" s="2" t="s">
        <v>4</v>
      </c>
    </row>
    <row r="57" spans="1:1" x14ac:dyDescent="0.35">
      <c r="A57" s="2" t="s">
        <v>4</v>
      </c>
    </row>
    <row r="58" spans="1:1" x14ac:dyDescent="0.35">
      <c r="A58" s="2" t="s">
        <v>2</v>
      </c>
    </row>
    <row r="59" spans="1:1" x14ac:dyDescent="0.35">
      <c r="A59" s="2" t="s">
        <v>8</v>
      </c>
    </row>
    <row r="60" spans="1:1" x14ac:dyDescent="0.35">
      <c r="A60" s="2" t="s">
        <v>4</v>
      </c>
    </row>
    <row r="61" spans="1:1" x14ac:dyDescent="0.35">
      <c r="A61" s="2" t="s">
        <v>2</v>
      </c>
    </row>
    <row r="62" spans="1:1" x14ac:dyDescent="0.35">
      <c r="A62" s="2" t="s">
        <v>2</v>
      </c>
    </row>
    <row r="63" spans="1:1" x14ac:dyDescent="0.35">
      <c r="A63" s="2" t="s">
        <v>7</v>
      </c>
    </row>
    <row r="64" spans="1:1" x14ac:dyDescent="0.35">
      <c r="A64" s="2" t="s">
        <v>7</v>
      </c>
    </row>
    <row r="65" spans="1:1" x14ac:dyDescent="0.35">
      <c r="A65" s="2" t="s">
        <v>2</v>
      </c>
    </row>
    <row r="66" spans="1:1" x14ac:dyDescent="0.35">
      <c r="A66" s="2" t="s">
        <v>7</v>
      </c>
    </row>
    <row r="67" spans="1:1" x14ac:dyDescent="0.35">
      <c r="A67" s="2" t="s">
        <v>2</v>
      </c>
    </row>
    <row r="68" spans="1:1" x14ac:dyDescent="0.35">
      <c r="A68" s="2" t="s">
        <v>3</v>
      </c>
    </row>
    <row r="69" spans="1:1" x14ac:dyDescent="0.35">
      <c r="A69" s="2" t="s">
        <v>6</v>
      </c>
    </row>
    <row r="70" spans="1:1" x14ac:dyDescent="0.35">
      <c r="A70" s="2" t="s">
        <v>3</v>
      </c>
    </row>
    <row r="71" spans="1:1" x14ac:dyDescent="0.35">
      <c r="A71" s="2" t="s">
        <v>6</v>
      </c>
    </row>
    <row r="72" spans="1:1" x14ac:dyDescent="0.35">
      <c r="A72" s="2" t="s">
        <v>6</v>
      </c>
    </row>
    <row r="73" spans="1:1" x14ac:dyDescent="0.35">
      <c r="A73" s="2" t="s">
        <v>2</v>
      </c>
    </row>
    <row r="74" spans="1:1" x14ac:dyDescent="0.35">
      <c r="A74" s="2" t="s">
        <v>8</v>
      </c>
    </row>
    <row r="75" spans="1:1" x14ac:dyDescent="0.35">
      <c r="A75" s="2" t="s">
        <v>3</v>
      </c>
    </row>
    <row r="76" spans="1:1" x14ac:dyDescent="0.35">
      <c r="A76" s="2" t="s">
        <v>4</v>
      </c>
    </row>
    <row r="77" spans="1:1" x14ac:dyDescent="0.35">
      <c r="A77" s="2" t="s">
        <v>3</v>
      </c>
    </row>
    <row r="78" spans="1:1" x14ac:dyDescent="0.35">
      <c r="A78" s="2" t="s">
        <v>7</v>
      </c>
    </row>
    <row r="79" spans="1:1" x14ac:dyDescent="0.35">
      <c r="A79" s="2" t="s">
        <v>3</v>
      </c>
    </row>
    <row r="80" spans="1:1" x14ac:dyDescent="0.35">
      <c r="A80" s="2" t="s">
        <v>4</v>
      </c>
    </row>
    <row r="81" spans="1:1" x14ac:dyDescent="0.35">
      <c r="A81" s="2" t="s">
        <v>2</v>
      </c>
    </row>
    <row r="82" spans="1:1" x14ac:dyDescent="0.35">
      <c r="A82" s="2" t="s">
        <v>3</v>
      </c>
    </row>
    <row r="83" spans="1:1" x14ac:dyDescent="0.35">
      <c r="A83" s="2" t="s">
        <v>3</v>
      </c>
    </row>
    <row r="84" spans="1:1" x14ac:dyDescent="0.35">
      <c r="A84" s="2" t="s">
        <v>2</v>
      </c>
    </row>
    <row r="85" spans="1:1" x14ac:dyDescent="0.35">
      <c r="A85" s="2" t="s">
        <v>2</v>
      </c>
    </row>
    <row r="86" spans="1:1" x14ac:dyDescent="0.35">
      <c r="A86" s="2" t="s">
        <v>3</v>
      </c>
    </row>
    <row r="87" spans="1:1" x14ac:dyDescent="0.35">
      <c r="A87" s="2" t="s">
        <v>4</v>
      </c>
    </row>
    <row r="88" spans="1:1" x14ac:dyDescent="0.35">
      <c r="A88" s="2" t="s">
        <v>7</v>
      </c>
    </row>
    <row r="89" spans="1:1" x14ac:dyDescent="0.35">
      <c r="A89" s="2" t="s">
        <v>4</v>
      </c>
    </row>
    <row r="90" spans="1:1" x14ac:dyDescent="0.35">
      <c r="A90" s="2" t="s">
        <v>3</v>
      </c>
    </row>
    <row r="91" spans="1:1" x14ac:dyDescent="0.35">
      <c r="A91" s="2" t="s">
        <v>7</v>
      </c>
    </row>
    <row r="92" spans="1:1" x14ac:dyDescent="0.35">
      <c r="A92" s="2" t="s">
        <v>3</v>
      </c>
    </row>
    <row r="93" spans="1:1" x14ac:dyDescent="0.35">
      <c r="A93" s="2" t="s">
        <v>3</v>
      </c>
    </row>
    <row r="94" spans="1:1" x14ac:dyDescent="0.35">
      <c r="A94" s="2" t="s">
        <v>8</v>
      </c>
    </row>
    <row r="95" spans="1:1" x14ac:dyDescent="0.35">
      <c r="A95" s="2" t="s">
        <v>8</v>
      </c>
    </row>
    <row r="96" spans="1:1" x14ac:dyDescent="0.35">
      <c r="A96" s="2" t="s">
        <v>2</v>
      </c>
    </row>
    <row r="97" spans="1:1" x14ac:dyDescent="0.35">
      <c r="A97" s="2" t="s">
        <v>4</v>
      </c>
    </row>
    <row r="98" spans="1:1" x14ac:dyDescent="0.35">
      <c r="A98" s="2" t="s">
        <v>2</v>
      </c>
    </row>
    <row r="99" spans="1:1" x14ac:dyDescent="0.35">
      <c r="A99" s="2" t="s">
        <v>7</v>
      </c>
    </row>
    <row r="100" spans="1:1" x14ac:dyDescent="0.35">
      <c r="A100" s="2" t="s">
        <v>3</v>
      </c>
    </row>
    <row r="101" spans="1:1" x14ac:dyDescent="0.35">
      <c r="A101" s="2" t="s">
        <v>3</v>
      </c>
    </row>
    <row r="102" spans="1:1" x14ac:dyDescent="0.35">
      <c r="A102" s="2" t="s">
        <v>3</v>
      </c>
    </row>
    <row r="103" spans="1:1" x14ac:dyDescent="0.35">
      <c r="A103" s="2" t="s">
        <v>2</v>
      </c>
    </row>
    <row r="104" spans="1:1" x14ac:dyDescent="0.35">
      <c r="A104" s="2" t="s">
        <v>4</v>
      </c>
    </row>
    <row r="105" spans="1:1" x14ac:dyDescent="0.35">
      <c r="A105" s="2" t="s">
        <v>7</v>
      </c>
    </row>
    <row r="106" spans="1:1" x14ac:dyDescent="0.35">
      <c r="A106" s="2" t="s">
        <v>3</v>
      </c>
    </row>
    <row r="107" spans="1:1" x14ac:dyDescent="0.35">
      <c r="A107" s="2" t="s">
        <v>6</v>
      </c>
    </row>
    <row r="108" spans="1:1" x14ac:dyDescent="0.35">
      <c r="A108" s="2" t="s">
        <v>8</v>
      </c>
    </row>
    <row r="109" spans="1:1" x14ac:dyDescent="0.35">
      <c r="A109" s="2" t="s">
        <v>4</v>
      </c>
    </row>
    <row r="110" spans="1:1" x14ac:dyDescent="0.35">
      <c r="A110" s="2" t="s">
        <v>3</v>
      </c>
    </row>
    <row r="111" spans="1:1" x14ac:dyDescent="0.35">
      <c r="A111" s="2" t="s">
        <v>4</v>
      </c>
    </row>
    <row r="112" spans="1:1" x14ac:dyDescent="0.35">
      <c r="A112" s="2" t="s">
        <v>3</v>
      </c>
    </row>
    <row r="113" spans="1:1" x14ac:dyDescent="0.35">
      <c r="A113" s="2" t="s">
        <v>4</v>
      </c>
    </row>
    <row r="114" spans="1:1" x14ac:dyDescent="0.35">
      <c r="A114" s="2" t="s">
        <v>6</v>
      </c>
    </row>
    <row r="115" spans="1:1" x14ac:dyDescent="0.35">
      <c r="A115" s="2" t="s">
        <v>7</v>
      </c>
    </row>
    <row r="116" spans="1:1" x14ac:dyDescent="0.35">
      <c r="A116" s="2" t="s">
        <v>4</v>
      </c>
    </row>
    <row r="117" spans="1:1" x14ac:dyDescent="0.35">
      <c r="A117" s="2" t="s">
        <v>7</v>
      </c>
    </row>
    <row r="118" spans="1:1" x14ac:dyDescent="0.35">
      <c r="A118" s="2" t="s">
        <v>7</v>
      </c>
    </row>
    <row r="119" spans="1:1" x14ac:dyDescent="0.35">
      <c r="A119" s="2" t="s">
        <v>4</v>
      </c>
    </row>
    <row r="120" spans="1:1" x14ac:dyDescent="0.35">
      <c r="A120" s="2" t="s">
        <v>2</v>
      </c>
    </row>
    <row r="121" spans="1:1" x14ac:dyDescent="0.35">
      <c r="A121" s="2" t="s">
        <v>8</v>
      </c>
    </row>
    <row r="122" spans="1:1" x14ac:dyDescent="0.35">
      <c r="A122" s="2" t="s">
        <v>3</v>
      </c>
    </row>
    <row r="123" spans="1:1" x14ac:dyDescent="0.35">
      <c r="A123" s="2" t="s">
        <v>4</v>
      </c>
    </row>
    <row r="124" spans="1:1" x14ac:dyDescent="0.35">
      <c r="A124" s="2" t="s">
        <v>6</v>
      </c>
    </row>
    <row r="125" spans="1:1" x14ac:dyDescent="0.35">
      <c r="A125" s="2" t="s">
        <v>4</v>
      </c>
    </row>
    <row r="126" spans="1:1" x14ac:dyDescent="0.35">
      <c r="A126" s="2" t="s">
        <v>3</v>
      </c>
    </row>
    <row r="127" spans="1:1" x14ac:dyDescent="0.35">
      <c r="A127" s="2" t="s">
        <v>4</v>
      </c>
    </row>
    <row r="128" spans="1:1" x14ac:dyDescent="0.35">
      <c r="A128" s="2" t="s">
        <v>8</v>
      </c>
    </row>
    <row r="129" spans="1:1" x14ac:dyDescent="0.35">
      <c r="A129" s="2" t="s">
        <v>3</v>
      </c>
    </row>
    <row r="130" spans="1:1" x14ac:dyDescent="0.35">
      <c r="A130" s="2" t="s">
        <v>8</v>
      </c>
    </row>
    <row r="131" spans="1:1" x14ac:dyDescent="0.35">
      <c r="A131" s="2" t="s">
        <v>2</v>
      </c>
    </row>
    <row r="132" spans="1:1" x14ac:dyDescent="0.35">
      <c r="A132" s="2" t="s">
        <v>3</v>
      </c>
    </row>
    <row r="133" spans="1:1" x14ac:dyDescent="0.35">
      <c r="A133" s="2" t="s">
        <v>4</v>
      </c>
    </row>
    <row r="134" spans="1:1" x14ac:dyDescent="0.35">
      <c r="A134" s="2" t="s">
        <v>8</v>
      </c>
    </row>
    <row r="135" spans="1:1" x14ac:dyDescent="0.35">
      <c r="A135" s="2" t="s">
        <v>6</v>
      </c>
    </row>
    <row r="136" spans="1:1" x14ac:dyDescent="0.35">
      <c r="A136" s="2" t="s">
        <v>8</v>
      </c>
    </row>
    <row r="137" spans="1:1" x14ac:dyDescent="0.35">
      <c r="A137" s="2" t="s">
        <v>6</v>
      </c>
    </row>
    <row r="138" spans="1:1" x14ac:dyDescent="0.35">
      <c r="A138" s="2" t="s">
        <v>3</v>
      </c>
    </row>
    <row r="139" spans="1:1" x14ac:dyDescent="0.35">
      <c r="A139" s="2" t="s">
        <v>3</v>
      </c>
    </row>
    <row r="140" spans="1:1" x14ac:dyDescent="0.35">
      <c r="A140" s="2" t="s">
        <v>2</v>
      </c>
    </row>
    <row r="141" spans="1:1" x14ac:dyDescent="0.35">
      <c r="A141" s="2" t="s">
        <v>7</v>
      </c>
    </row>
    <row r="142" spans="1:1" x14ac:dyDescent="0.35">
      <c r="A142" s="2" t="s">
        <v>2</v>
      </c>
    </row>
    <row r="143" spans="1:1" x14ac:dyDescent="0.35">
      <c r="A143" s="2" t="s">
        <v>4</v>
      </c>
    </row>
    <row r="144" spans="1:1" x14ac:dyDescent="0.35">
      <c r="A144" s="2" t="s">
        <v>8</v>
      </c>
    </row>
    <row r="145" spans="1:1" x14ac:dyDescent="0.35">
      <c r="A145" s="2" t="s">
        <v>7</v>
      </c>
    </row>
    <row r="146" spans="1:1" x14ac:dyDescent="0.35">
      <c r="A146" s="2" t="s">
        <v>8</v>
      </c>
    </row>
    <row r="147" spans="1:1" x14ac:dyDescent="0.35">
      <c r="A147" s="2" t="s">
        <v>2</v>
      </c>
    </row>
    <row r="148" spans="1:1" x14ac:dyDescent="0.35">
      <c r="A148" s="2" t="s">
        <v>3</v>
      </c>
    </row>
    <row r="149" spans="1:1" x14ac:dyDescent="0.35">
      <c r="A149" s="2" t="s">
        <v>3</v>
      </c>
    </row>
    <row r="150" spans="1:1" x14ac:dyDescent="0.35">
      <c r="A150" s="2" t="s">
        <v>2</v>
      </c>
    </row>
    <row r="151" spans="1:1" x14ac:dyDescent="0.35">
      <c r="A151" s="2" t="s">
        <v>8</v>
      </c>
    </row>
    <row r="152" spans="1:1" x14ac:dyDescent="0.35">
      <c r="A152" s="2" t="s">
        <v>4</v>
      </c>
    </row>
    <row r="153" spans="1:1" x14ac:dyDescent="0.35">
      <c r="A153" s="2" t="s">
        <v>2</v>
      </c>
    </row>
    <row r="154" spans="1:1" x14ac:dyDescent="0.35">
      <c r="A154" s="2" t="s">
        <v>2</v>
      </c>
    </row>
    <row r="155" spans="1:1" x14ac:dyDescent="0.35">
      <c r="A155" s="2" t="s">
        <v>2</v>
      </c>
    </row>
    <row r="156" spans="1:1" x14ac:dyDescent="0.35">
      <c r="A156" s="2" t="s">
        <v>8</v>
      </c>
    </row>
    <row r="157" spans="1:1" x14ac:dyDescent="0.35">
      <c r="A157" s="2" t="s">
        <v>3</v>
      </c>
    </row>
    <row r="158" spans="1:1" x14ac:dyDescent="0.35">
      <c r="A158" s="2" t="s">
        <v>7</v>
      </c>
    </row>
    <row r="159" spans="1:1" x14ac:dyDescent="0.35">
      <c r="A159" s="2" t="s">
        <v>4</v>
      </c>
    </row>
    <row r="160" spans="1:1" x14ac:dyDescent="0.35">
      <c r="A160" s="2" t="s">
        <v>8</v>
      </c>
    </row>
    <row r="161" spans="1:1" x14ac:dyDescent="0.35">
      <c r="A161" s="2" t="s">
        <v>6</v>
      </c>
    </row>
    <row r="162" spans="1:1" x14ac:dyDescent="0.35">
      <c r="A162" s="2" t="s">
        <v>3</v>
      </c>
    </row>
    <row r="163" spans="1:1" x14ac:dyDescent="0.35">
      <c r="A163" s="2" t="s">
        <v>3</v>
      </c>
    </row>
    <row r="164" spans="1:1" x14ac:dyDescent="0.35">
      <c r="A164" s="2" t="s">
        <v>2</v>
      </c>
    </row>
    <row r="165" spans="1:1" x14ac:dyDescent="0.35">
      <c r="A165" s="2" t="s">
        <v>2</v>
      </c>
    </row>
    <row r="166" spans="1:1" x14ac:dyDescent="0.35">
      <c r="A166" s="2" t="s">
        <v>4</v>
      </c>
    </row>
    <row r="167" spans="1:1" x14ac:dyDescent="0.35">
      <c r="A167" s="2" t="s">
        <v>3</v>
      </c>
    </row>
    <row r="168" spans="1:1" x14ac:dyDescent="0.35">
      <c r="A168" s="2" t="s">
        <v>2</v>
      </c>
    </row>
    <row r="169" spans="1:1" x14ac:dyDescent="0.35">
      <c r="A169" s="2" t="s">
        <v>3</v>
      </c>
    </row>
    <row r="170" spans="1:1" x14ac:dyDescent="0.35">
      <c r="A170" s="2" t="s">
        <v>4</v>
      </c>
    </row>
    <row r="171" spans="1:1" x14ac:dyDescent="0.35">
      <c r="A171" s="2" t="s">
        <v>2</v>
      </c>
    </row>
    <row r="172" spans="1:1" x14ac:dyDescent="0.35">
      <c r="A172" s="2" t="s">
        <v>8</v>
      </c>
    </row>
    <row r="173" spans="1:1" x14ac:dyDescent="0.35">
      <c r="A173" s="2" t="s">
        <v>2</v>
      </c>
    </row>
    <row r="174" spans="1:1" x14ac:dyDescent="0.35">
      <c r="A174" s="2" t="s">
        <v>2</v>
      </c>
    </row>
    <row r="175" spans="1:1" x14ac:dyDescent="0.35">
      <c r="A175" s="2" t="s">
        <v>2</v>
      </c>
    </row>
    <row r="176" spans="1:1" x14ac:dyDescent="0.35">
      <c r="A176" s="2" t="s">
        <v>2</v>
      </c>
    </row>
    <row r="177" spans="1:1" x14ac:dyDescent="0.35">
      <c r="A177" s="2" t="s">
        <v>7</v>
      </c>
    </row>
    <row r="178" spans="1:1" x14ac:dyDescent="0.35">
      <c r="A178" s="2" t="s">
        <v>3</v>
      </c>
    </row>
    <row r="179" spans="1:1" x14ac:dyDescent="0.35">
      <c r="A179" s="2" t="s">
        <v>4</v>
      </c>
    </row>
    <row r="180" spans="1:1" x14ac:dyDescent="0.35">
      <c r="A180" s="2" t="s">
        <v>3</v>
      </c>
    </row>
    <row r="181" spans="1:1" x14ac:dyDescent="0.35">
      <c r="A181" s="2" t="s">
        <v>7</v>
      </c>
    </row>
    <row r="182" spans="1:1" x14ac:dyDescent="0.35">
      <c r="A182" s="2" t="s">
        <v>3</v>
      </c>
    </row>
    <row r="183" spans="1:1" x14ac:dyDescent="0.35">
      <c r="A183" s="2" t="s">
        <v>8</v>
      </c>
    </row>
    <row r="184" spans="1:1" x14ac:dyDescent="0.35">
      <c r="A184" s="2" t="s">
        <v>4</v>
      </c>
    </row>
    <row r="185" spans="1:1" x14ac:dyDescent="0.35">
      <c r="A185" s="2" t="s">
        <v>6</v>
      </c>
    </row>
    <row r="186" spans="1:1" x14ac:dyDescent="0.35">
      <c r="A186" s="2" t="s">
        <v>4</v>
      </c>
    </row>
    <row r="187" spans="1:1" x14ac:dyDescent="0.35">
      <c r="A187" s="2" t="s">
        <v>2</v>
      </c>
    </row>
    <row r="188" spans="1:1" x14ac:dyDescent="0.35">
      <c r="A188" s="2" t="s">
        <v>3</v>
      </c>
    </row>
    <row r="189" spans="1:1" x14ac:dyDescent="0.35">
      <c r="A189" s="2" t="s">
        <v>3</v>
      </c>
    </row>
    <row r="190" spans="1:1" x14ac:dyDescent="0.35">
      <c r="A190" s="2" t="s">
        <v>3</v>
      </c>
    </row>
    <row r="191" spans="1:1" x14ac:dyDescent="0.35">
      <c r="A191" s="2" t="s">
        <v>8</v>
      </c>
    </row>
    <row r="192" spans="1:1" x14ac:dyDescent="0.35">
      <c r="A192" s="2" t="s">
        <v>8</v>
      </c>
    </row>
    <row r="193" spans="1:1" x14ac:dyDescent="0.35">
      <c r="A193" s="2" t="s">
        <v>2</v>
      </c>
    </row>
    <row r="194" spans="1:1" x14ac:dyDescent="0.35">
      <c r="A194" s="2" t="s">
        <v>3</v>
      </c>
    </row>
    <row r="195" spans="1:1" x14ac:dyDescent="0.35">
      <c r="A195" s="2" t="s">
        <v>4</v>
      </c>
    </row>
    <row r="196" spans="1:1" x14ac:dyDescent="0.35">
      <c r="A196" s="2" t="s">
        <v>6</v>
      </c>
    </row>
    <row r="197" spans="1:1" x14ac:dyDescent="0.35">
      <c r="A197" s="2" t="s">
        <v>3</v>
      </c>
    </row>
    <row r="198" spans="1:1" x14ac:dyDescent="0.35">
      <c r="A198" s="2" t="s">
        <v>2</v>
      </c>
    </row>
    <row r="199" spans="1:1" x14ac:dyDescent="0.35">
      <c r="A199" s="2" t="s">
        <v>4</v>
      </c>
    </row>
    <row r="200" spans="1:1" x14ac:dyDescent="0.35">
      <c r="A200" s="2" t="s">
        <v>3</v>
      </c>
    </row>
    <row r="201" spans="1:1" x14ac:dyDescent="0.35">
      <c r="A201" s="2" t="s">
        <v>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D201"/>
  <sheetViews>
    <sheetView showGridLines="0" zoomScaleNormal="100" workbookViewId="0">
      <selection activeCell="B9" sqref="B9"/>
    </sheetView>
  </sheetViews>
  <sheetFormatPr defaultRowHeight="14.5" x14ac:dyDescent="0.35"/>
  <cols>
    <col min="1" max="1" width="9.81640625" bestFit="1" customWidth="1"/>
    <col min="3" max="3" width="12.36328125" customWidth="1"/>
    <col min="4" max="4" width="12.36328125" bestFit="1" customWidth="1"/>
    <col min="5" max="5" width="20.453125" bestFit="1" customWidth="1"/>
    <col min="6" max="6" width="12.26953125" customWidth="1"/>
    <col min="7" max="7" width="11.1796875" customWidth="1"/>
    <col min="8" max="8" width="12.453125" customWidth="1"/>
  </cols>
  <sheetData>
    <row r="1" spans="1:4" ht="31" x14ac:dyDescent="0.35">
      <c r="A1" s="3" t="s">
        <v>75</v>
      </c>
    </row>
    <row r="2" spans="1:4" x14ac:dyDescent="0.35">
      <c r="A2" s="2">
        <v>21</v>
      </c>
      <c r="D2" t="s">
        <v>57</v>
      </c>
    </row>
    <row r="3" spans="1:4" x14ac:dyDescent="0.35">
      <c r="A3" s="2">
        <v>57</v>
      </c>
      <c r="C3" s="7"/>
      <c r="D3" t="s">
        <v>58</v>
      </c>
    </row>
    <row r="4" spans="1:4" x14ac:dyDescent="0.35">
      <c r="A4" s="2">
        <v>25</v>
      </c>
      <c r="C4" s="7"/>
    </row>
    <row r="5" spans="1:4" x14ac:dyDescent="0.35">
      <c r="A5" s="2">
        <v>38</v>
      </c>
      <c r="C5" s="7"/>
      <c r="D5" s="27" t="s">
        <v>105</v>
      </c>
    </row>
    <row r="6" spans="1:4" x14ac:dyDescent="0.35">
      <c r="A6" s="2">
        <v>22</v>
      </c>
      <c r="C6" s="7"/>
      <c r="D6" s="8"/>
    </row>
    <row r="7" spans="1:4" x14ac:dyDescent="0.35">
      <c r="A7" s="2">
        <v>29</v>
      </c>
    </row>
    <row r="8" spans="1:4" x14ac:dyDescent="0.35">
      <c r="A8" s="2">
        <v>18</v>
      </c>
    </row>
    <row r="9" spans="1:4" x14ac:dyDescent="0.35">
      <c r="A9" s="2">
        <v>64</v>
      </c>
    </row>
    <row r="10" spans="1:4" x14ac:dyDescent="0.35">
      <c r="A10" s="2">
        <v>27</v>
      </c>
    </row>
    <row r="11" spans="1:4" x14ac:dyDescent="0.35">
      <c r="A11" s="2">
        <v>22</v>
      </c>
    </row>
    <row r="12" spans="1:4" x14ac:dyDescent="0.35">
      <c r="A12" s="2">
        <v>39</v>
      </c>
    </row>
    <row r="13" spans="1:4" x14ac:dyDescent="0.35">
      <c r="A13" s="2">
        <v>61</v>
      </c>
    </row>
    <row r="14" spans="1:4" x14ac:dyDescent="0.35">
      <c r="A14" s="2">
        <v>18</v>
      </c>
    </row>
    <row r="15" spans="1:4" x14ac:dyDescent="0.35">
      <c r="A15" s="2">
        <v>22</v>
      </c>
    </row>
    <row r="16" spans="1:4" x14ac:dyDescent="0.35">
      <c r="A16" s="2">
        <v>52</v>
      </c>
    </row>
    <row r="17" spans="1:3" x14ac:dyDescent="0.35">
      <c r="A17" s="2">
        <v>22</v>
      </c>
    </row>
    <row r="18" spans="1:3" x14ac:dyDescent="0.35">
      <c r="A18" s="2">
        <v>18</v>
      </c>
      <c r="C18" s="35"/>
    </row>
    <row r="19" spans="1:3" x14ac:dyDescent="0.35">
      <c r="A19" s="2">
        <v>55</v>
      </c>
      <c r="C19" s="35"/>
    </row>
    <row r="20" spans="1:3" x14ac:dyDescent="0.35">
      <c r="A20" s="2">
        <v>20</v>
      </c>
      <c r="C20" s="35"/>
    </row>
    <row r="21" spans="1:3" x14ac:dyDescent="0.35">
      <c r="A21" s="2">
        <v>42</v>
      </c>
      <c r="C21" s="35"/>
    </row>
    <row r="22" spans="1:3" x14ac:dyDescent="0.35">
      <c r="A22" s="2">
        <v>30</v>
      </c>
      <c r="C22" s="35"/>
    </row>
    <row r="23" spans="1:3" x14ac:dyDescent="0.35">
      <c r="A23" s="2">
        <v>64</v>
      </c>
      <c r="C23" s="35"/>
    </row>
    <row r="24" spans="1:3" x14ac:dyDescent="0.35">
      <c r="A24" s="2">
        <v>63</v>
      </c>
    </row>
    <row r="25" spans="1:3" x14ac:dyDescent="0.35">
      <c r="A25" s="2">
        <v>41</v>
      </c>
    </row>
    <row r="26" spans="1:3" x14ac:dyDescent="0.35">
      <c r="A26" s="2">
        <v>21</v>
      </c>
    </row>
    <row r="27" spans="1:3" x14ac:dyDescent="0.35">
      <c r="A27" s="2">
        <v>63</v>
      </c>
    </row>
    <row r="28" spans="1:3" x14ac:dyDescent="0.35">
      <c r="A28" s="2">
        <v>54</v>
      </c>
    </row>
    <row r="29" spans="1:3" x14ac:dyDescent="0.35">
      <c r="A29" s="2">
        <v>18</v>
      </c>
    </row>
    <row r="30" spans="1:3" x14ac:dyDescent="0.35">
      <c r="A30" s="2">
        <v>26</v>
      </c>
    </row>
    <row r="31" spans="1:3" x14ac:dyDescent="0.35">
      <c r="A31" s="2">
        <v>59</v>
      </c>
    </row>
    <row r="32" spans="1:3" x14ac:dyDescent="0.35">
      <c r="A32" s="2">
        <v>30</v>
      </c>
    </row>
    <row r="33" spans="1:1" x14ac:dyDescent="0.35">
      <c r="A33" s="2">
        <v>64</v>
      </c>
    </row>
    <row r="34" spans="1:1" x14ac:dyDescent="0.35">
      <c r="A34" s="2">
        <v>30</v>
      </c>
    </row>
    <row r="35" spans="1:1" x14ac:dyDescent="0.35">
      <c r="A35" s="2">
        <v>41</v>
      </c>
    </row>
    <row r="36" spans="1:1" x14ac:dyDescent="0.35">
      <c r="A36" s="2">
        <v>23</v>
      </c>
    </row>
    <row r="37" spans="1:1" x14ac:dyDescent="0.35">
      <c r="A37" s="2">
        <v>52</v>
      </c>
    </row>
    <row r="38" spans="1:1" x14ac:dyDescent="0.35">
      <c r="A38" s="2">
        <v>18</v>
      </c>
    </row>
    <row r="39" spans="1:1" x14ac:dyDescent="0.35">
      <c r="A39" s="2">
        <v>32</v>
      </c>
    </row>
    <row r="40" spans="1:1" x14ac:dyDescent="0.35">
      <c r="A40" s="2">
        <v>22</v>
      </c>
    </row>
    <row r="41" spans="1:1" x14ac:dyDescent="0.35">
      <c r="A41" s="2">
        <v>29</v>
      </c>
    </row>
    <row r="42" spans="1:1" x14ac:dyDescent="0.35">
      <c r="A42" s="2">
        <v>25</v>
      </c>
    </row>
    <row r="43" spans="1:1" x14ac:dyDescent="0.35">
      <c r="A43" s="2">
        <v>63</v>
      </c>
    </row>
    <row r="44" spans="1:1" x14ac:dyDescent="0.35">
      <c r="A44" s="2">
        <v>26</v>
      </c>
    </row>
    <row r="45" spans="1:1" x14ac:dyDescent="0.35">
      <c r="A45" s="2">
        <v>31</v>
      </c>
    </row>
    <row r="46" spans="1:1" x14ac:dyDescent="0.35">
      <c r="A46" s="2">
        <v>23</v>
      </c>
    </row>
    <row r="47" spans="1:1" x14ac:dyDescent="0.35">
      <c r="A47" s="2">
        <v>42</v>
      </c>
    </row>
    <row r="48" spans="1:1" x14ac:dyDescent="0.35">
      <c r="A48" s="2">
        <v>28</v>
      </c>
    </row>
    <row r="49" spans="1:1" x14ac:dyDescent="0.35">
      <c r="A49" s="2">
        <v>23</v>
      </c>
    </row>
    <row r="50" spans="1:1" x14ac:dyDescent="0.35">
      <c r="A50" s="2">
        <v>19</v>
      </c>
    </row>
    <row r="51" spans="1:1" x14ac:dyDescent="0.35">
      <c r="A51" s="2">
        <v>37</v>
      </c>
    </row>
    <row r="52" spans="1:1" x14ac:dyDescent="0.35">
      <c r="A52" s="2">
        <v>38</v>
      </c>
    </row>
    <row r="53" spans="1:1" x14ac:dyDescent="0.35">
      <c r="A53" s="2">
        <v>50</v>
      </c>
    </row>
    <row r="54" spans="1:1" x14ac:dyDescent="0.35">
      <c r="A54" s="2">
        <v>26</v>
      </c>
    </row>
    <row r="55" spans="1:1" x14ac:dyDescent="0.35">
      <c r="A55" s="2">
        <v>33</v>
      </c>
    </row>
    <row r="56" spans="1:1" x14ac:dyDescent="0.35">
      <c r="A56" s="2">
        <v>59</v>
      </c>
    </row>
    <row r="57" spans="1:1" x14ac:dyDescent="0.35">
      <c r="A57" s="2">
        <v>32</v>
      </c>
    </row>
    <row r="58" spans="1:1" x14ac:dyDescent="0.35">
      <c r="A58" s="2">
        <v>27</v>
      </c>
    </row>
    <row r="59" spans="1:1" x14ac:dyDescent="0.35">
      <c r="A59" s="2">
        <v>54</v>
      </c>
    </row>
    <row r="60" spans="1:1" x14ac:dyDescent="0.35">
      <c r="A60" s="2">
        <v>63</v>
      </c>
    </row>
    <row r="61" spans="1:1" x14ac:dyDescent="0.35">
      <c r="A61" s="2">
        <v>48</v>
      </c>
    </row>
    <row r="62" spans="1:1" x14ac:dyDescent="0.35">
      <c r="A62" s="2">
        <v>29</v>
      </c>
    </row>
    <row r="63" spans="1:1" x14ac:dyDescent="0.35">
      <c r="A63" s="2">
        <v>38</v>
      </c>
    </row>
    <row r="64" spans="1:1" x14ac:dyDescent="0.35">
      <c r="A64" s="2">
        <v>24</v>
      </c>
    </row>
    <row r="65" spans="1:1" x14ac:dyDescent="0.35">
      <c r="A65" s="2">
        <v>51</v>
      </c>
    </row>
    <row r="66" spans="1:1" x14ac:dyDescent="0.35">
      <c r="A66" s="2">
        <v>25</v>
      </c>
    </row>
    <row r="67" spans="1:1" x14ac:dyDescent="0.35">
      <c r="A67" s="2">
        <v>65</v>
      </c>
    </row>
    <row r="68" spans="1:1" x14ac:dyDescent="0.35">
      <c r="A68" s="2">
        <v>35</v>
      </c>
    </row>
    <row r="69" spans="1:1" x14ac:dyDescent="0.35">
      <c r="A69" s="2">
        <v>35</v>
      </c>
    </row>
    <row r="70" spans="1:1" x14ac:dyDescent="0.35">
      <c r="A70" s="2">
        <v>21</v>
      </c>
    </row>
    <row r="71" spans="1:1" x14ac:dyDescent="0.35">
      <c r="A71" s="2">
        <v>47</v>
      </c>
    </row>
    <row r="72" spans="1:1" x14ac:dyDescent="0.35">
      <c r="A72" s="2">
        <v>62</v>
      </c>
    </row>
    <row r="73" spans="1:1" x14ac:dyDescent="0.35">
      <c r="A73" s="2">
        <v>63</v>
      </c>
    </row>
    <row r="74" spans="1:1" x14ac:dyDescent="0.35">
      <c r="A74" s="2">
        <v>23</v>
      </c>
    </row>
    <row r="75" spans="1:1" x14ac:dyDescent="0.35">
      <c r="A75" s="2">
        <v>59</v>
      </c>
    </row>
    <row r="76" spans="1:1" x14ac:dyDescent="0.35">
      <c r="A76" s="2">
        <v>48</v>
      </c>
    </row>
    <row r="77" spans="1:1" x14ac:dyDescent="0.35">
      <c r="A77" s="2">
        <v>57</v>
      </c>
    </row>
    <row r="78" spans="1:1" x14ac:dyDescent="0.35">
      <c r="A78" s="2">
        <v>19</v>
      </c>
    </row>
    <row r="79" spans="1:1" x14ac:dyDescent="0.35">
      <c r="A79" s="2">
        <v>48</v>
      </c>
    </row>
    <row r="80" spans="1:1" x14ac:dyDescent="0.35">
      <c r="A80" s="2">
        <v>21</v>
      </c>
    </row>
    <row r="81" spans="1:1" x14ac:dyDescent="0.35">
      <c r="A81" s="2">
        <v>40</v>
      </c>
    </row>
    <row r="82" spans="1:1" x14ac:dyDescent="0.35">
      <c r="A82" s="2">
        <v>25</v>
      </c>
    </row>
    <row r="83" spans="1:1" x14ac:dyDescent="0.35">
      <c r="A83" s="2">
        <v>59</v>
      </c>
    </row>
    <row r="84" spans="1:1" x14ac:dyDescent="0.35">
      <c r="A84" s="2">
        <v>57</v>
      </c>
    </row>
    <row r="85" spans="1:1" x14ac:dyDescent="0.35">
      <c r="A85" s="2">
        <v>56</v>
      </c>
    </row>
    <row r="86" spans="1:1" x14ac:dyDescent="0.35">
      <c r="A86" s="2">
        <v>19</v>
      </c>
    </row>
    <row r="87" spans="1:1" x14ac:dyDescent="0.35">
      <c r="A87" s="2">
        <v>54</v>
      </c>
    </row>
    <row r="88" spans="1:1" x14ac:dyDescent="0.35">
      <c r="A88" s="2">
        <v>65</v>
      </c>
    </row>
    <row r="89" spans="1:1" x14ac:dyDescent="0.35">
      <c r="A89" s="2">
        <v>25</v>
      </c>
    </row>
    <row r="90" spans="1:1" x14ac:dyDescent="0.35">
      <c r="A90" s="2">
        <v>30</v>
      </c>
    </row>
    <row r="91" spans="1:1" x14ac:dyDescent="0.35">
      <c r="A91" s="2">
        <v>57</v>
      </c>
    </row>
    <row r="92" spans="1:1" x14ac:dyDescent="0.35">
      <c r="A92" s="2">
        <v>43</v>
      </c>
    </row>
    <row r="93" spans="1:1" x14ac:dyDescent="0.35">
      <c r="A93" s="2">
        <v>44</v>
      </c>
    </row>
    <row r="94" spans="1:1" x14ac:dyDescent="0.35">
      <c r="A94" s="2">
        <v>21</v>
      </c>
    </row>
    <row r="95" spans="1:1" x14ac:dyDescent="0.35">
      <c r="A95" s="2">
        <v>20</v>
      </c>
    </row>
    <row r="96" spans="1:1" x14ac:dyDescent="0.35">
      <c r="A96" s="2">
        <v>49</v>
      </c>
    </row>
    <row r="97" spans="1:1" x14ac:dyDescent="0.35">
      <c r="A97" s="2">
        <v>37</v>
      </c>
    </row>
    <row r="98" spans="1:1" x14ac:dyDescent="0.35">
      <c r="A98" s="2">
        <v>69</v>
      </c>
    </row>
    <row r="99" spans="1:1" x14ac:dyDescent="0.35">
      <c r="A99" s="2">
        <v>62</v>
      </c>
    </row>
    <row r="100" spans="1:1" x14ac:dyDescent="0.35">
      <c r="A100" s="2">
        <v>38</v>
      </c>
    </row>
    <row r="101" spans="1:1" x14ac:dyDescent="0.35">
      <c r="A101" s="2">
        <v>55</v>
      </c>
    </row>
    <row r="102" spans="1:1" x14ac:dyDescent="0.35">
      <c r="A102" s="2">
        <v>24</v>
      </c>
    </row>
    <row r="103" spans="1:1" x14ac:dyDescent="0.35">
      <c r="A103" s="2">
        <v>30</v>
      </c>
    </row>
    <row r="104" spans="1:1" x14ac:dyDescent="0.35">
      <c r="A104" s="2">
        <v>39</v>
      </c>
    </row>
    <row r="105" spans="1:1" x14ac:dyDescent="0.35">
      <c r="A105" s="2">
        <v>59</v>
      </c>
    </row>
    <row r="106" spans="1:1" x14ac:dyDescent="0.35">
      <c r="A106" s="2">
        <v>26</v>
      </c>
    </row>
    <row r="107" spans="1:1" x14ac:dyDescent="0.35">
      <c r="A107" s="2">
        <v>33</v>
      </c>
    </row>
    <row r="108" spans="1:1" x14ac:dyDescent="0.35">
      <c r="A108" s="2">
        <v>20</v>
      </c>
    </row>
    <row r="109" spans="1:1" x14ac:dyDescent="0.35">
      <c r="A109" s="2">
        <v>18</v>
      </c>
    </row>
    <row r="110" spans="1:1" x14ac:dyDescent="0.35">
      <c r="A110" s="2">
        <v>19</v>
      </c>
    </row>
    <row r="111" spans="1:1" x14ac:dyDescent="0.35">
      <c r="A111" s="2">
        <v>61</v>
      </c>
    </row>
    <row r="112" spans="1:1" x14ac:dyDescent="0.35">
      <c r="A112" s="2">
        <v>39</v>
      </c>
    </row>
    <row r="113" spans="1:1" x14ac:dyDescent="0.35">
      <c r="A113" s="2">
        <v>52</v>
      </c>
    </row>
    <row r="114" spans="1:1" x14ac:dyDescent="0.35">
      <c r="A114" s="2">
        <v>20</v>
      </c>
    </row>
    <row r="115" spans="1:1" x14ac:dyDescent="0.35">
      <c r="A115" s="2">
        <v>50</v>
      </c>
    </row>
    <row r="116" spans="1:1" x14ac:dyDescent="0.35">
      <c r="A116" s="2">
        <v>29</v>
      </c>
    </row>
    <row r="117" spans="1:1" x14ac:dyDescent="0.35">
      <c r="A117" s="2">
        <v>55</v>
      </c>
    </row>
    <row r="118" spans="1:1" x14ac:dyDescent="0.35">
      <c r="A118" s="2">
        <v>18</v>
      </c>
    </row>
    <row r="119" spans="1:1" x14ac:dyDescent="0.35">
      <c r="A119" s="2">
        <v>39</v>
      </c>
    </row>
    <row r="120" spans="1:1" x14ac:dyDescent="0.35">
      <c r="A120" s="2">
        <v>35</v>
      </c>
    </row>
    <row r="121" spans="1:1" x14ac:dyDescent="0.35">
      <c r="A121" s="2">
        <v>38</v>
      </c>
    </row>
    <row r="122" spans="1:1" x14ac:dyDescent="0.35">
      <c r="A122" s="2">
        <v>20</v>
      </c>
    </row>
    <row r="123" spans="1:1" x14ac:dyDescent="0.35">
      <c r="A123" s="2">
        <v>60</v>
      </c>
    </row>
    <row r="124" spans="1:1" x14ac:dyDescent="0.35">
      <c r="A124" s="2">
        <v>61</v>
      </c>
    </row>
    <row r="125" spans="1:1" x14ac:dyDescent="0.35">
      <c r="A125" s="2">
        <v>67</v>
      </c>
    </row>
    <row r="126" spans="1:1" x14ac:dyDescent="0.35">
      <c r="A126" s="2">
        <v>21</v>
      </c>
    </row>
    <row r="127" spans="1:1" x14ac:dyDescent="0.35">
      <c r="A127" s="2">
        <v>40</v>
      </c>
    </row>
    <row r="128" spans="1:1" x14ac:dyDescent="0.35">
      <c r="A128" s="2">
        <v>25</v>
      </c>
    </row>
    <row r="129" spans="1:1" x14ac:dyDescent="0.35">
      <c r="A129" s="2">
        <v>50</v>
      </c>
    </row>
    <row r="130" spans="1:1" x14ac:dyDescent="0.35">
      <c r="A130" s="2">
        <v>24</v>
      </c>
    </row>
    <row r="131" spans="1:1" x14ac:dyDescent="0.35">
      <c r="A131" s="2">
        <v>28</v>
      </c>
    </row>
    <row r="132" spans="1:1" x14ac:dyDescent="0.35">
      <c r="A132" s="2">
        <v>22</v>
      </c>
    </row>
    <row r="133" spans="1:1" x14ac:dyDescent="0.35">
      <c r="A133" s="2">
        <v>22</v>
      </c>
    </row>
    <row r="134" spans="1:1" x14ac:dyDescent="0.35">
      <c r="A134" s="2">
        <v>27</v>
      </c>
    </row>
    <row r="135" spans="1:1" x14ac:dyDescent="0.35">
      <c r="A135" s="2">
        <v>54</v>
      </c>
    </row>
    <row r="136" spans="1:1" x14ac:dyDescent="0.35">
      <c r="A136" s="2">
        <v>25</v>
      </c>
    </row>
    <row r="137" spans="1:1" x14ac:dyDescent="0.35">
      <c r="A137" s="2">
        <v>25</v>
      </c>
    </row>
    <row r="138" spans="1:1" x14ac:dyDescent="0.35">
      <c r="A138" s="2">
        <v>30</v>
      </c>
    </row>
    <row r="139" spans="1:1" x14ac:dyDescent="0.35">
      <c r="A139" s="2">
        <v>59</v>
      </c>
    </row>
    <row r="140" spans="1:1" x14ac:dyDescent="0.35">
      <c r="A140" s="2">
        <v>51</v>
      </c>
    </row>
    <row r="141" spans="1:1" x14ac:dyDescent="0.35">
      <c r="A141" s="2">
        <v>38</v>
      </c>
    </row>
    <row r="142" spans="1:1" x14ac:dyDescent="0.35">
      <c r="A142" s="2">
        <v>28</v>
      </c>
    </row>
    <row r="143" spans="1:1" x14ac:dyDescent="0.35">
      <c r="A143" s="2">
        <v>30</v>
      </c>
    </row>
    <row r="144" spans="1:1" x14ac:dyDescent="0.35">
      <c r="A144" s="2">
        <v>43</v>
      </c>
    </row>
    <row r="145" spans="1:1" x14ac:dyDescent="0.35">
      <c r="A145" s="2">
        <v>42</v>
      </c>
    </row>
    <row r="146" spans="1:1" x14ac:dyDescent="0.35">
      <c r="A146" s="2">
        <v>24</v>
      </c>
    </row>
    <row r="147" spans="1:1" x14ac:dyDescent="0.35">
      <c r="A147" s="2">
        <v>47</v>
      </c>
    </row>
    <row r="148" spans="1:1" x14ac:dyDescent="0.35">
      <c r="A148" s="2">
        <v>23</v>
      </c>
    </row>
    <row r="149" spans="1:1" x14ac:dyDescent="0.35">
      <c r="A149" s="2">
        <v>59</v>
      </c>
    </row>
    <row r="150" spans="1:1" x14ac:dyDescent="0.35">
      <c r="A150" s="2">
        <v>22</v>
      </c>
    </row>
    <row r="151" spans="1:1" x14ac:dyDescent="0.35">
      <c r="A151" s="2">
        <v>27</v>
      </c>
    </row>
    <row r="152" spans="1:1" x14ac:dyDescent="0.35">
      <c r="A152" s="2">
        <v>65</v>
      </c>
    </row>
    <row r="153" spans="1:1" x14ac:dyDescent="0.35">
      <c r="A153" s="2">
        <v>27</v>
      </c>
    </row>
    <row r="154" spans="1:1" x14ac:dyDescent="0.35">
      <c r="A154" s="2">
        <v>27</v>
      </c>
    </row>
    <row r="155" spans="1:1" x14ac:dyDescent="0.35">
      <c r="A155" s="2">
        <v>28</v>
      </c>
    </row>
    <row r="156" spans="1:1" x14ac:dyDescent="0.35">
      <c r="A156" s="2">
        <v>22</v>
      </c>
    </row>
    <row r="157" spans="1:1" x14ac:dyDescent="0.35">
      <c r="A157" s="2">
        <v>42</v>
      </c>
    </row>
    <row r="158" spans="1:1" x14ac:dyDescent="0.35">
      <c r="A158" s="2">
        <v>25</v>
      </c>
    </row>
    <row r="159" spans="1:1" x14ac:dyDescent="0.35">
      <c r="A159" s="2">
        <v>41</v>
      </c>
    </row>
    <row r="160" spans="1:1" x14ac:dyDescent="0.35">
      <c r="A160" s="2">
        <v>46</v>
      </c>
    </row>
    <row r="161" spans="1:1" x14ac:dyDescent="0.35">
      <c r="A161" s="2">
        <v>41</v>
      </c>
    </row>
    <row r="162" spans="1:1" x14ac:dyDescent="0.35">
      <c r="A162" s="2">
        <v>29</v>
      </c>
    </row>
    <row r="163" spans="1:1" x14ac:dyDescent="0.35">
      <c r="A163" s="2">
        <v>50</v>
      </c>
    </row>
    <row r="164" spans="1:1" x14ac:dyDescent="0.35">
      <c r="A164" s="2">
        <v>50</v>
      </c>
    </row>
    <row r="165" spans="1:1" x14ac:dyDescent="0.35">
      <c r="A165" s="2">
        <v>34</v>
      </c>
    </row>
    <row r="166" spans="1:1" x14ac:dyDescent="0.35">
      <c r="A166" s="2">
        <v>24</v>
      </c>
    </row>
    <row r="167" spans="1:1" x14ac:dyDescent="0.35">
      <c r="A167" s="2">
        <v>29</v>
      </c>
    </row>
    <row r="168" spans="1:1" x14ac:dyDescent="0.35">
      <c r="A168" s="2">
        <v>35</v>
      </c>
    </row>
    <row r="169" spans="1:1" x14ac:dyDescent="0.35">
      <c r="A169" s="2">
        <v>24</v>
      </c>
    </row>
    <row r="170" spans="1:1" x14ac:dyDescent="0.35">
      <c r="A170" s="2">
        <v>23</v>
      </c>
    </row>
    <row r="171" spans="1:1" x14ac:dyDescent="0.35">
      <c r="A171" s="2">
        <v>31</v>
      </c>
    </row>
    <row r="172" spans="1:1" x14ac:dyDescent="0.35">
      <c r="A172" s="2">
        <v>24</v>
      </c>
    </row>
    <row r="173" spans="1:1" x14ac:dyDescent="0.35">
      <c r="A173" s="2">
        <v>30</v>
      </c>
    </row>
    <row r="174" spans="1:1" x14ac:dyDescent="0.35">
      <c r="A174" s="2">
        <v>22</v>
      </c>
    </row>
    <row r="175" spans="1:1" x14ac:dyDescent="0.35">
      <c r="A175" s="2">
        <v>43</v>
      </c>
    </row>
    <row r="176" spans="1:1" x14ac:dyDescent="0.35">
      <c r="A176" s="2">
        <v>55</v>
      </c>
    </row>
    <row r="177" spans="1:1" x14ac:dyDescent="0.35">
      <c r="A177" s="2">
        <v>38</v>
      </c>
    </row>
    <row r="178" spans="1:1" x14ac:dyDescent="0.35">
      <c r="A178" s="2">
        <v>28</v>
      </c>
    </row>
    <row r="179" spans="1:1" x14ac:dyDescent="0.35">
      <c r="A179" s="2">
        <v>30</v>
      </c>
    </row>
    <row r="180" spans="1:1" x14ac:dyDescent="0.35">
      <c r="A180" s="2">
        <v>35</v>
      </c>
    </row>
    <row r="181" spans="1:1" x14ac:dyDescent="0.35">
      <c r="A181" s="2">
        <v>41</v>
      </c>
    </row>
    <row r="182" spans="1:1" x14ac:dyDescent="0.35">
      <c r="A182" s="2">
        <v>28</v>
      </c>
    </row>
    <row r="183" spans="1:1" x14ac:dyDescent="0.35">
      <c r="A183" s="2">
        <v>65</v>
      </c>
    </row>
    <row r="184" spans="1:1" x14ac:dyDescent="0.35">
      <c r="A184" s="2">
        <v>20</v>
      </c>
    </row>
    <row r="185" spans="1:1" x14ac:dyDescent="0.35">
      <c r="A185" s="2">
        <v>39</v>
      </c>
    </row>
    <row r="186" spans="1:1" x14ac:dyDescent="0.35">
      <c r="A186" s="2">
        <v>19</v>
      </c>
    </row>
    <row r="187" spans="1:1" x14ac:dyDescent="0.35">
      <c r="A187" s="2">
        <v>64</v>
      </c>
    </row>
    <row r="188" spans="1:1" x14ac:dyDescent="0.35">
      <c r="A188" s="2">
        <v>42</v>
      </c>
    </row>
    <row r="189" spans="1:1" x14ac:dyDescent="0.35">
      <c r="A189" s="2">
        <v>24</v>
      </c>
    </row>
    <row r="190" spans="1:1" x14ac:dyDescent="0.35">
      <c r="A190" s="2">
        <v>24</v>
      </c>
    </row>
    <row r="191" spans="1:1" x14ac:dyDescent="0.35">
      <c r="A191" s="2">
        <v>18</v>
      </c>
    </row>
    <row r="192" spans="1:1" x14ac:dyDescent="0.35">
      <c r="A192" s="2">
        <v>36</v>
      </c>
    </row>
    <row r="193" spans="1:1" x14ac:dyDescent="0.35">
      <c r="A193" s="2">
        <v>61</v>
      </c>
    </row>
    <row r="194" spans="1:1" x14ac:dyDescent="0.35">
      <c r="A194" s="2">
        <v>22</v>
      </c>
    </row>
    <row r="195" spans="1:1" x14ac:dyDescent="0.35">
      <c r="A195" s="2">
        <v>55</v>
      </c>
    </row>
    <row r="196" spans="1:1" x14ac:dyDescent="0.35">
      <c r="A196" s="2">
        <v>27</v>
      </c>
    </row>
    <row r="197" spans="1:1" x14ac:dyDescent="0.35">
      <c r="A197" s="2">
        <v>49</v>
      </c>
    </row>
    <row r="198" spans="1:1" x14ac:dyDescent="0.35">
      <c r="A198" s="2">
        <v>29</v>
      </c>
    </row>
    <row r="199" spans="1:1" x14ac:dyDescent="0.35">
      <c r="A199" s="2">
        <v>33</v>
      </c>
    </row>
    <row r="200" spans="1:1" x14ac:dyDescent="0.35">
      <c r="A200" s="2">
        <v>52</v>
      </c>
    </row>
    <row r="201" spans="1:1" x14ac:dyDescent="0.35">
      <c r="A201" s="2">
        <v>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00FF"/>
  </sheetPr>
  <dimension ref="A1:E201"/>
  <sheetViews>
    <sheetView showGridLines="0" zoomScaleNormal="100" workbookViewId="0">
      <selection activeCell="C6" sqref="C6"/>
    </sheetView>
  </sheetViews>
  <sheetFormatPr defaultRowHeight="14.5" x14ac:dyDescent="0.35"/>
  <cols>
    <col min="1" max="1" width="9.81640625" bestFit="1" customWidth="1"/>
    <col min="3" max="4" width="12.36328125" customWidth="1"/>
    <col min="5" max="5" width="20.81640625" customWidth="1"/>
    <col min="6" max="6" width="12.26953125" customWidth="1"/>
    <col min="7" max="7" width="11.1796875" customWidth="1"/>
    <col min="8" max="8" width="12.453125" customWidth="1"/>
  </cols>
  <sheetData>
    <row r="1" spans="1:5" ht="31" x14ac:dyDescent="0.35">
      <c r="A1" s="3" t="s">
        <v>75</v>
      </c>
    </row>
    <row r="2" spans="1:5" x14ac:dyDescent="0.35">
      <c r="A2" s="2">
        <v>21</v>
      </c>
      <c r="D2" s="44" t="s">
        <v>102</v>
      </c>
    </row>
    <row r="3" spans="1:5" x14ac:dyDescent="0.35">
      <c r="A3" s="2">
        <v>57</v>
      </c>
      <c r="C3" s="7"/>
      <c r="D3" s="44" t="s">
        <v>103</v>
      </c>
    </row>
    <row r="4" spans="1:5" x14ac:dyDescent="0.35">
      <c r="A4" s="2">
        <v>25</v>
      </c>
      <c r="C4" s="7"/>
      <c r="D4" s="44" t="s">
        <v>104</v>
      </c>
    </row>
    <row r="5" spans="1:5" x14ac:dyDescent="0.35">
      <c r="A5" s="2">
        <v>38</v>
      </c>
      <c r="C5" s="7"/>
      <c r="D5" s="8"/>
    </row>
    <row r="6" spans="1:5" x14ac:dyDescent="0.35">
      <c r="A6" s="2">
        <v>22</v>
      </c>
      <c r="C6" s="7"/>
      <c r="D6" s="8"/>
    </row>
    <row r="7" spans="1:5" x14ac:dyDescent="0.35">
      <c r="A7" s="2">
        <v>29</v>
      </c>
      <c r="C7" s="7"/>
      <c r="D7" s="45" t="s">
        <v>87</v>
      </c>
      <c r="E7" t="s">
        <v>112</v>
      </c>
    </row>
    <row r="8" spans="1:5" x14ac:dyDescent="0.35">
      <c r="A8" s="2">
        <v>18</v>
      </c>
      <c r="C8" s="7"/>
      <c r="D8" s="7" t="s">
        <v>106</v>
      </c>
      <c r="E8" s="8">
        <v>72</v>
      </c>
    </row>
    <row r="9" spans="1:5" x14ac:dyDescent="0.35">
      <c r="A9" s="2">
        <v>64</v>
      </c>
      <c r="C9" s="7"/>
      <c r="D9" s="7" t="s">
        <v>107</v>
      </c>
      <c r="E9" s="8">
        <v>38</v>
      </c>
    </row>
    <row r="10" spans="1:5" x14ac:dyDescent="0.35">
      <c r="A10" s="2">
        <v>27</v>
      </c>
      <c r="D10" s="7" t="s">
        <v>108</v>
      </c>
      <c r="E10" s="8">
        <v>31</v>
      </c>
    </row>
    <row r="11" spans="1:5" x14ac:dyDescent="0.35">
      <c r="A11" s="2">
        <v>22</v>
      </c>
      <c r="D11" s="7" t="s">
        <v>109</v>
      </c>
      <c r="E11" s="8">
        <v>30</v>
      </c>
    </row>
    <row r="12" spans="1:5" x14ac:dyDescent="0.35">
      <c r="A12" s="2">
        <v>39</v>
      </c>
      <c r="D12" s="7" t="s">
        <v>110</v>
      </c>
      <c r="E12" s="8">
        <v>28</v>
      </c>
    </row>
    <row r="13" spans="1:5" x14ac:dyDescent="0.35">
      <c r="A13" s="2">
        <v>61</v>
      </c>
      <c r="D13" s="7" t="s">
        <v>111</v>
      </c>
      <c r="E13" s="8">
        <v>1</v>
      </c>
    </row>
    <row r="14" spans="1:5" x14ac:dyDescent="0.35">
      <c r="A14" s="2">
        <v>18</v>
      </c>
      <c r="D14" s="7" t="s">
        <v>11</v>
      </c>
      <c r="E14" s="8">
        <v>200</v>
      </c>
    </row>
    <row r="15" spans="1:5" x14ac:dyDescent="0.35">
      <c r="A15" s="2">
        <v>22</v>
      </c>
    </row>
    <row r="16" spans="1:5" x14ac:dyDescent="0.35">
      <c r="A16" s="2">
        <v>52</v>
      </c>
    </row>
    <row r="17" spans="1:5" x14ac:dyDescent="0.35">
      <c r="A17" s="2">
        <v>22</v>
      </c>
    </row>
    <row r="18" spans="1:5" x14ac:dyDescent="0.35">
      <c r="A18" s="2">
        <v>18</v>
      </c>
    </row>
    <row r="19" spans="1:5" x14ac:dyDescent="0.35">
      <c r="A19" s="2">
        <v>55</v>
      </c>
    </row>
    <row r="20" spans="1:5" x14ac:dyDescent="0.35">
      <c r="A20" s="2">
        <v>20</v>
      </c>
    </row>
    <row r="21" spans="1:5" x14ac:dyDescent="0.35">
      <c r="A21" s="2">
        <v>42</v>
      </c>
    </row>
    <row r="22" spans="1:5" x14ac:dyDescent="0.35">
      <c r="A22" s="2">
        <v>30</v>
      </c>
      <c r="D22" s="45" t="s">
        <v>87</v>
      </c>
      <c r="E22" t="s">
        <v>112</v>
      </c>
    </row>
    <row r="23" spans="1:5" x14ac:dyDescent="0.35">
      <c r="A23" s="2">
        <v>64</v>
      </c>
      <c r="D23" s="7" t="s">
        <v>106</v>
      </c>
      <c r="E23" s="9">
        <v>0.36</v>
      </c>
    </row>
    <row r="24" spans="1:5" x14ac:dyDescent="0.35">
      <c r="A24" s="2">
        <v>63</v>
      </c>
      <c r="D24" s="7" t="s">
        <v>107</v>
      </c>
      <c r="E24" s="9">
        <v>0.19</v>
      </c>
    </row>
    <row r="25" spans="1:5" x14ac:dyDescent="0.35">
      <c r="A25" s="2">
        <v>41</v>
      </c>
      <c r="D25" s="7" t="s">
        <v>108</v>
      </c>
      <c r="E25" s="9">
        <v>0.155</v>
      </c>
    </row>
    <row r="26" spans="1:5" x14ac:dyDescent="0.35">
      <c r="A26" s="2">
        <v>21</v>
      </c>
      <c r="D26" s="7" t="s">
        <v>109</v>
      </c>
      <c r="E26" s="9">
        <v>0.15</v>
      </c>
    </row>
    <row r="27" spans="1:5" x14ac:dyDescent="0.35">
      <c r="A27" s="2">
        <v>63</v>
      </c>
      <c r="D27" s="7" t="s">
        <v>110</v>
      </c>
      <c r="E27" s="9">
        <v>0.14000000000000001</v>
      </c>
    </row>
    <row r="28" spans="1:5" x14ac:dyDescent="0.35">
      <c r="A28" s="2">
        <v>54</v>
      </c>
      <c r="D28" s="7" t="s">
        <v>111</v>
      </c>
      <c r="E28" s="9">
        <v>5.0000000000000001E-3</v>
      </c>
    </row>
    <row r="29" spans="1:5" x14ac:dyDescent="0.35">
      <c r="A29" s="2">
        <v>18</v>
      </c>
      <c r="D29" s="7" t="s">
        <v>11</v>
      </c>
      <c r="E29" s="9">
        <v>1</v>
      </c>
    </row>
    <row r="30" spans="1:5" x14ac:dyDescent="0.35">
      <c r="A30" s="2">
        <v>26</v>
      </c>
    </row>
    <row r="31" spans="1:5" x14ac:dyDescent="0.35">
      <c r="A31" s="2">
        <v>59</v>
      </c>
    </row>
    <row r="32" spans="1:5" x14ac:dyDescent="0.35">
      <c r="A32" s="2">
        <v>30</v>
      </c>
    </row>
    <row r="33" spans="1:1" x14ac:dyDescent="0.35">
      <c r="A33" s="2">
        <v>64</v>
      </c>
    </row>
    <row r="34" spans="1:1" x14ac:dyDescent="0.35">
      <c r="A34" s="2">
        <v>30</v>
      </c>
    </row>
    <row r="35" spans="1:1" x14ac:dyDescent="0.35">
      <c r="A35" s="2">
        <v>41</v>
      </c>
    </row>
    <row r="36" spans="1:1" x14ac:dyDescent="0.35">
      <c r="A36" s="2">
        <v>23</v>
      </c>
    </row>
    <row r="37" spans="1:1" x14ac:dyDescent="0.35">
      <c r="A37" s="2">
        <v>52</v>
      </c>
    </row>
    <row r="38" spans="1:1" x14ac:dyDescent="0.35">
      <c r="A38" s="2">
        <v>18</v>
      </c>
    </row>
    <row r="39" spans="1:1" x14ac:dyDescent="0.35">
      <c r="A39" s="2">
        <v>32</v>
      </c>
    </row>
    <row r="40" spans="1:1" x14ac:dyDescent="0.35">
      <c r="A40" s="2">
        <v>22</v>
      </c>
    </row>
    <row r="41" spans="1:1" x14ac:dyDescent="0.35">
      <c r="A41" s="2">
        <v>29</v>
      </c>
    </row>
    <row r="42" spans="1:1" x14ac:dyDescent="0.35">
      <c r="A42" s="2">
        <v>25</v>
      </c>
    </row>
    <row r="43" spans="1:1" x14ac:dyDescent="0.35">
      <c r="A43" s="2">
        <v>63</v>
      </c>
    </row>
    <row r="44" spans="1:1" x14ac:dyDescent="0.35">
      <c r="A44" s="2">
        <v>26</v>
      </c>
    </row>
    <row r="45" spans="1:1" x14ac:dyDescent="0.35">
      <c r="A45" s="2">
        <v>31</v>
      </c>
    </row>
    <row r="46" spans="1:1" x14ac:dyDescent="0.35">
      <c r="A46" s="2">
        <v>23</v>
      </c>
    </row>
    <row r="47" spans="1:1" x14ac:dyDescent="0.35">
      <c r="A47" s="2">
        <v>42</v>
      </c>
    </row>
    <row r="48" spans="1:1" x14ac:dyDescent="0.35">
      <c r="A48" s="2">
        <v>28</v>
      </c>
    </row>
    <row r="49" spans="1:1" x14ac:dyDescent="0.35">
      <c r="A49" s="2">
        <v>23</v>
      </c>
    </row>
    <row r="50" spans="1:1" x14ac:dyDescent="0.35">
      <c r="A50" s="2">
        <v>19</v>
      </c>
    </row>
    <row r="51" spans="1:1" x14ac:dyDescent="0.35">
      <c r="A51" s="2">
        <v>37</v>
      </c>
    </row>
    <row r="52" spans="1:1" x14ac:dyDescent="0.35">
      <c r="A52" s="2">
        <v>38</v>
      </c>
    </row>
    <row r="53" spans="1:1" x14ac:dyDescent="0.35">
      <c r="A53" s="2">
        <v>50</v>
      </c>
    </row>
    <row r="54" spans="1:1" x14ac:dyDescent="0.35">
      <c r="A54" s="2">
        <v>26</v>
      </c>
    </row>
    <row r="55" spans="1:1" x14ac:dyDescent="0.35">
      <c r="A55" s="2">
        <v>33</v>
      </c>
    </row>
    <row r="56" spans="1:1" x14ac:dyDescent="0.35">
      <c r="A56" s="2">
        <v>59</v>
      </c>
    </row>
    <row r="57" spans="1:1" x14ac:dyDescent="0.35">
      <c r="A57" s="2">
        <v>32</v>
      </c>
    </row>
    <row r="58" spans="1:1" x14ac:dyDescent="0.35">
      <c r="A58" s="2">
        <v>27</v>
      </c>
    </row>
    <row r="59" spans="1:1" x14ac:dyDescent="0.35">
      <c r="A59" s="2">
        <v>54</v>
      </c>
    </row>
    <row r="60" spans="1:1" x14ac:dyDescent="0.35">
      <c r="A60" s="2">
        <v>63</v>
      </c>
    </row>
    <row r="61" spans="1:1" x14ac:dyDescent="0.35">
      <c r="A61" s="2">
        <v>48</v>
      </c>
    </row>
    <row r="62" spans="1:1" x14ac:dyDescent="0.35">
      <c r="A62" s="2">
        <v>29</v>
      </c>
    </row>
    <row r="63" spans="1:1" x14ac:dyDescent="0.35">
      <c r="A63" s="2">
        <v>38</v>
      </c>
    </row>
    <row r="64" spans="1:1" x14ac:dyDescent="0.35">
      <c r="A64" s="2">
        <v>24</v>
      </c>
    </row>
    <row r="65" spans="1:1" x14ac:dyDescent="0.35">
      <c r="A65" s="2">
        <v>51</v>
      </c>
    </row>
    <row r="66" spans="1:1" x14ac:dyDescent="0.35">
      <c r="A66" s="2">
        <v>25</v>
      </c>
    </row>
    <row r="67" spans="1:1" x14ac:dyDescent="0.35">
      <c r="A67" s="2">
        <v>65</v>
      </c>
    </row>
    <row r="68" spans="1:1" x14ac:dyDescent="0.35">
      <c r="A68" s="2">
        <v>35</v>
      </c>
    </row>
    <row r="69" spans="1:1" x14ac:dyDescent="0.35">
      <c r="A69" s="2">
        <v>35</v>
      </c>
    </row>
    <row r="70" spans="1:1" x14ac:dyDescent="0.35">
      <c r="A70" s="2">
        <v>21</v>
      </c>
    </row>
    <row r="71" spans="1:1" x14ac:dyDescent="0.35">
      <c r="A71" s="2">
        <v>47</v>
      </c>
    </row>
    <row r="72" spans="1:1" x14ac:dyDescent="0.35">
      <c r="A72" s="2">
        <v>62</v>
      </c>
    </row>
    <row r="73" spans="1:1" x14ac:dyDescent="0.35">
      <c r="A73" s="2">
        <v>63</v>
      </c>
    </row>
    <row r="74" spans="1:1" x14ac:dyDescent="0.35">
      <c r="A74" s="2">
        <v>23</v>
      </c>
    </row>
    <row r="75" spans="1:1" x14ac:dyDescent="0.35">
      <c r="A75" s="2">
        <v>59</v>
      </c>
    </row>
    <row r="76" spans="1:1" x14ac:dyDescent="0.35">
      <c r="A76" s="2">
        <v>48</v>
      </c>
    </row>
    <row r="77" spans="1:1" x14ac:dyDescent="0.35">
      <c r="A77" s="2">
        <v>57</v>
      </c>
    </row>
    <row r="78" spans="1:1" x14ac:dyDescent="0.35">
      <c r="A78" s="2">
        <v>19</v>
      </c>
    </row>
    <row r="79" spans="1:1" x14ac:dyDescent="0.35">
      <c r="A79" s="2">
        <v>48</v>
      </c>
    </row>
    <row r="80" spans="1:1" x14ac:dyDescent="0.35">
      <c r="A80" s="2">
        <v>21</v>
      </c>
    </row>
    <row r="81" spans="1:1" x14ac:dyDescent="0.35">
      <c r="A81" s="2">
        <v>40</v>
      </c>
    </row>
    <row r="82" spans="1:1" x14ac:dyDescent="0.35">
      <c r="A82" s="2">
        <v>25</v>
      </c>
    </row>
    <row r="83" spans="1:1" x14ac:dyDescent="0.35">
      <c r="A83" s="2">
        <v>59</v>
      </c>
    </row>
    <row r="84" spans="1:1" x14ac:dyDescent="0.35">
      <c r="A84" s="2">
        <v>57</v>
      </c>
    </row>
    <row r="85" spans="1:1" x14ac:dyDescent="0.35">
      <c r="A85" s="2">
        <v>56</v>
      </c>
    </row>
    <row r="86" spans="1:1" x14ac:dyDescent="0.35">
      <c r="A86" s="2">
        <v>19</v>
      </c>
    </row>
    <row r="87" spans="1:1" x14ac:dyDescent="0.35">
      <c r="A87" s="2">
        <v>54</v>
      </c>
    </row>
    <row r="88" spans="1:1" x14ac:dyDescent="0.35">
      <c r="A88" s="2">
        <v>65</v>
      </c>
    </row>
    <row r="89" spans="1:1" x14ac:dyDescent="0.35">
      <c r="A89" s="2">
        <v>25</v>
      </c>
    </row>
    <row r="90" spans="1:1" x14ac:dyDescent="0.35">
      <c r="A90" s="2">
        <v>30</v>
      </c>
    </row>
    <row r="91" spans="1:1" x14ac:dyDescent="0.35">
      <c r="A91" s="2">
        <v>57</v>
      </c>
    </row>
    <row r="92" spans="1:1" x14ac:dyDescent="0.35">
      <c r="A92" s="2">
        <v>43</v>
      </c>
    </row>
    <row r="93" spans="1:1" x14ac:dyDescent="0.35">
      <c r="A93" s="2">
        <v>44</v>
      </c>
    </row>
    <row r="94" spans="1:1" x14ac:dyDescent="0.35">
      <c r="A94" s="2">
        <v>21</v>
      </c>
    </row>
    <row r="95" spans="1:1" x14ac:dyDescent="0.35">
      <c r="A95" s="2">
        <v>20</v>
      </c>
    </row>
    <row r="96" spans="1:1" x14ac:dyDescent="0.35">
      <c r="A96" s="2">
        <v>49</v>
      </c>
    </row>
    <row r="97" spans="1:1" x14ac:dyDescent="0.35">
      <c r="A97" s="2">
        <v>37</v>
      </c>
    </row>
    <row r="98" spans="1:1" x14ac:dyDescent="0.35">
      <c r="A98" s="2">
        <v>69</v>
      </c>
    </row>
    <row r="99" spans="1:1" x14ac:dyDescent="0.35">
      <c r="A99" s="2">
        <v>62</v>
      </c>
    </row>
    <row r="100" spans="1:1" x14ac:dyDescent="0.35">
      <c r="A100" s="2">
        <v>38</v>
      </c>
    </row>
    <row r="101" spans="1:1" x14ac:dyDescent="0.35">
      <c r="A101" s="2">
        <v>55</v>
      </c>
    </row>
    <row r="102" spans="1:1" x14ac:dyDescent="0.35">
      <c r="A102" s="2">
        <v>24</v>
      </c>
    </row>
    <row r="103" spans="1:1" x14ac:dyDescent="0.35">
      <c r="A103" s="2">
        <v>30</v>
      </c>
    </row>
    <row r="104" spans="1:1" x14ac:dyDescent="0.35">
      <c r="A104" s="2">
        <v>39</v>
      </c>
    </row>
    <row r="105" spans="1:1" x14ac:dyDescent="0.35">
      <c r="A105" s="2">
        <v>59</v>
      </c>
    </row>
    <row r="106" spans="1:1" x14ac:dyDescent="0.35">
      <c r="A106" s="2">
        <v>26</v>
      </c>
    </row>
    <row r="107" spans="1:1" x14ac:dyDescent="0.35">
      <c r="A107" s="2">
        <v>33</v>
      </c>
    </row>
    <row r="108" spans="1:1" x14ac:dyDescent="0.35">
      <c r="A108" s="2">
        <v>20</v>
      </c>
    </row>
    <row r="109" spans="1:1" x14ac:dyDescent="0.35">
      <c r="A109" s="2">
        <v>18</v>
      </c>
    </row>
    <row r="110" spans="1:1" x14ac:dyDescent="0.35">
      <c r="A110" s="2">
        <v>19</v>
      </c>
    </row>
    <row r="111" spans="1:1" x14ac:dyDescent="0.35">
      <c r="A111" s="2">
        <v>61</v>
      </c>
    </row>
    <row r="112" spans="1:1" x14ac:dyDescent="0.35">
      <c r="A112" s="2">
        <v>39</v>
      </c>
    </row>
    <row r="113" spans="1:1" x14ac:dyDescent="0.35">
      <c r="A113" s="2">
        <v>52</v>
      </c>
    </row>
    <row r="114" spans="1:1" x14ac:dyDescent="0.35">
      <c r="A114" s="2">
        <v>20</v>
      </c>
    </row>
    <row r="115" spans="1:1" x14ac:dyDescent="0.35">
      <c r="A115" s="2">
        <v>50</v>
      </c>
    </row>
    <row r="116" spans="1:1" x14ac:dyDescent="0.35">
      <c r="A116" s="2">
        <v>29</v>
      </c>
    </row>
    <row r="117" spans="1:1" x14ac:dyDescent="0.35">
      <c r="A117" s="2">
        <v>55</v>
      </c>
    </row>
    <row r="118" spans="1:1" x14ac:dyDescent="0.35">
      <c r="A118" s="2">
        <v>18</v>
      </c>
    </row>
    <row r="119" spans="1:1" x14ac:dyDescent="0.35">
      <c r="A119" s="2">
        <v>39</v>
      </c>
    </row>
    <row r="120" spans="1:1" x14ac:dyDescent="0.35">
      <c r="A120" s="2">
        <v>35</v>
      </c>
    </row>
    <row r="121" spans="1:1" x14ac:dyDescent="0.35">
      <c r="A121" s="2">
        <v>38</v>
      </c>
    </row>
    <row r="122" spans="1:1" x14ac:dyDescent="0.35">
      <c r="A122" s="2">
        <v>20</v>
      </c>
    </row>
    <row r="123" spans="1:1" x14ac:dyDescent="0.35">
      <c r="A123" s="2">
        <v>60</v>
      </c>
    </row>
    <row r="124" spans="1:1" x14ac:dyDescent="0.35">
      <c r="A124" s="2">
        <v>61</v>
      </c>
    </row>
    <row r="125" spans="1:1" x14ac:dyDescent="0.35">
      <c r="A125" s="2">
        <v>67</v>
      </c>
    </row>
    <row r="126" spans="1:1" x14ac:dyDescent="0.35">
      <c r="A126" s="2">
        <v>21</v>
      </c>
    </row>
    <row r="127" spans="1:1" x14ac:dyDescent="0.35">
      <c r="A127" s="2">
        <v>40</v>
      </c>
    </row>
    <row r="128" spans="1:1" x14ac:dyDescent="0.35">
      <c r="A128" s="2">
        <v>25</v>
      </c>
    </row>
    <row r="129" spans="1:1" x14ac:dyDescent="0.35">
      <c r="A129" s="2">
        <v>50</v>
      </c>
    </row>
    <row r="130" spans="1:1" x14ac:dyDescent="0.35">
      <c r="A130" s="2">
        <v>24</v>
      </c>
    </row>
    <row r="131" spans="1:1" x14ac:dyDescent="0.35">
      <c r="A131" s="2">
        <v>28</v>
      </c>
    </row>
    <row r="132" spans="1:1" x14ac:dyDescent="0.35">
      <c r="A132" s="2">
        <v>22</v>
      </c>
    </row>
    <row r="133" spans="1:1" x14ac:dyDescent="0.35">
      <c r="A133" s="2">
        <v>22</v>
      </c>
    </row>
    <row r="134" spans="1:1" x14ac:dyDescent="0.35">
      <c r="A134" s="2">
        <v>27</v>
      </c>
    </row>
    <row r="135" spans="1:1" x14ac:dyDescent="0.35">
      <c r="A135" s="2">
        <v>54</v>
      </c>
    </row>
    <row r="136" spans="1:1" x14ac:dyDescent="0.35">
      <c r="A136" s="2">
        <v>25</v>
      </c>
    </row>
    <row r="137" spans="1:1" x14ac:dyDescent="0.35">
      <c r="A137" s="2">
        <v>25</v>
      </c>
    </row>
    <row r="138" spans="1:1" x14ac:dyDescent="0.35">
      <c r="A138" s="2">
        <v>30</v>
      </c>
    </row>
    <row r="139" spans="1:1" x14ac:dyDescent="0.35">
      <c r="A139" s="2">
        <v>59</v>
      </c>
    </row>
    <row r="140" spans="1:1" x14ac:dyDescent="0.35">
      <c r="A140" s="2">
        <v>51</v>
      </c>
    </row>
    <row r="141" spans="1:1" x14ac:dyDescent="0.35">
      <c r="A141" s="2">
        <v>38</v>
      </c>
    </row>
    <row r="142" spans="1:1" x14ac:dyDescent="0.35">
      <c r="A142" s="2">
        <v>28</v>
      </c>
    </row>
    <row r="143" spans="1:1" x14ac:dyDescent="0.35">
      <c r="A143" s="2">
        <v>30</v>
      </c>
    </row>
    <row r="144" spans="1:1" x14ac:dyDescent="0.35">
      <c r="A144" s="2">
        <v>43</v>
      </c>
    </row>
    <row r="145" spans="1:1" x14ac:dyDescent="0.35">
      <c r="A145" s="2">
        <v>42</v>
      </c>
    </row>
    <row r="146" spans="1:1" x14ac:dyDescent="0.35">
      <c r="A146" s="2">
        <v>24</v>
      </c>
    </row>
    <row r="147" spans="1:1" x14ac:dyDescent="0.35">
      <c r="A147" s="2">
        <v>47</v>
      </c>
    </row>
    <row r="148" spans="1:1" x14ac:dyDescent="0.35">
      <c r="A148" s="2">
        <v>23</v>
      </c>
    </row>
    <row r="149" spans="1:1" x14ac:dyDescent="0.35">
      <c r="A149" s="2">
        <v>59</v>
      </c>
    </row>
    <row r="150" spans="1:1" x14ac:dyDescent="0.35">
      <c r="A150" s="2">
        <v>22</v>
      </c>
    </row>
    <row r="151" spans="1:1" x14ac:dyDescent="0.35">
      <c r="A151" s="2">
        <v>27</v>
      </c>
    </row>
    <row r="152" spans="1:1" x14ac:dyDescent="0.35">
      <c r="A152" s="2">
        <v>65</v>
      </c>
    </row>
    <row r="153" spans="1:1" x14ac:dyDescent="0.35">
      <c r="A153" s="2">
        <v>27</v>
      </c>
    </row>
    <row r="154" spans="1:1" x14ac:dyDescent="0.35">
      <c r="A154" s="2">
        <v>27</v>
      </c>
    </row>
    <row r="155" spans="1:1" x14ac:dyDescent="0.35">
      <c r="A155" s="2">
        <v>28</v>
      </c>
    </row>
    <row r="156" spans="1:1" x14ac:dyDescent="0.35">
      <c r="A156" s="2">
        <v>22</v>
      </c>
    </row>
    <row r="157" spans="1:1" x14ac:dyDescent="0.35">
      <c r="A157" s="2">
        <v>42</v>
      </c>
    </row>
    <row r="158" spans="1:1" x14ac:dyDescent="0.35">
      <c r="A158" s="2">
        <v>25</v>
      </c>
    </row>
    <row r="159" spans="1:1" x14ac:dyDescent="0.35">
      <c r="A159" s="2">
        <v>41</v>
      </c>
    </row>
    <row r="160" spans="1:1" x14ac:dyDescent="0.35">
      <c r="A160" s="2">
        <v>46</v>
      </c>
    </row>
    <row r="161" spans="1:1" x14ac:dyDescent="0.35">
      <c r="A161" s="2">
        <v>41</v>
      </c>
    </row>
    <row r="162" spans="1:1" x14ac:dyDescent="0.35">
      <c r="A162" s="2">
        <v>29</v>
      </c>
    </row>
    <row r="163" spans="1:1" x14ac:dyDescent="0.35">
      <c r="A163" s="2">
        <v>50</v>
      </c>
    </row>
    <row r="164" spans="1:1" x14ac:dyDescent="0.35">
      <c r="A164" s="2">
        <v>50</v>
      </c>
    </row>
    <row r="165" spans="1:1" x14ac:dyDescent="0.35">
      <c r="A165" s="2">
        <v>34</v>
      </c>
    </row>
    <row r="166" spans="1:1" x14ac:dyDescent="0.35">
      <c r="A166" s="2">
        <v>24</v>
      </c>
    </row>
    <row r="167" spans="1:1" x14ac:dyDescent="0.35">
      <c r="A167" s="2">
        <v>29</v>
      </c>
    </row>
    <row r="168" spans="1:1" x14ac:dyDescent="0.35">
      <c r="A168" s="2">
        <v>35</v>
      </c>
    </row>
    <row r="169" spans="1:1" x14ac:dyDescent="0.35">
      <c r="A169" s="2">
        <v>24</v>
      </c>
    </row>
    <row r="170" spans="1:1" x14ac:dyDescent="0.35">
      <c r="A170" s="2">
        <v>23</v>
      </c>
    </row>
    <row r="171" spans="1:1" x14ac:dyDescent="0.35">
      <c r="A171" s="2">
        <v>31</v>
      </c>
    </row>
    <row r="172" spans="1:1" x14ac:dyDescent="0.35">
      <c r="A172" s="2">
        <v>24</v>
      </c>
    </row>
    <row r="173" spans="1:1" x14ac:dyDescent="0.35">
      <c r="A173" s="2">
        <v>30</v>
      </c>
    </row>
    <row r="174" spans="1:1" x14ac:dyDescent="0.35">
      <c r="A174" s="2">
        <v>22</v>
      </c>
    </row>
    <row r="175" spans="1:1" x14ac:dyDescent="0.35">
      <c r="A175" s="2">
        <v>43</v>
      </c>
    </row>
    <row r="176" spans="1:1" x14ac:dyDescent="0.35">
      <c r="A176" s="2">
        <v>55</v>
      </c>
    </row>
    <row r="177" spans="1:1" x14ac:dyDescent="0.35">
      <c r="A177" s="2">
        <v>38</v>
      </c>
    </row>
    <row r="178" spans="1:1" x14ac:dyDescent="0.35">
      <c r="A178" s="2">
        <v>28</v>
      </c>
    </row>
    <row r="179" spans="1:1" x14ac:dyDescent="0.35">
      <c r="A179" s="2">
        <v>30</v>
      </c>
    </row>
    <row r="180" spans="1:1" x14ac:dyDescent="0.35">
      <c r="A180" s="2">
        <v>35</v>
      </c>
    </row>
    <row r="181" spans="1:1" x14ac:dyDescent="0.35">
      <c r="A181" s="2">
        <v>41</v>
      </c>
    </row>
    <row r="182" spans="1:1" x14ac:dyDescent="0.35">
      <c r="A182" s="2">
        <v>28</v>
      </c>
    </row>
    <row r="183" spans="1:1" x14ac:dyDescent="0.35">
      <c r="A183" s="2">
        <v>65</v>
      </c>
    </row>
    <row r="184" spans="1:1" x14ac:dyDescent="0.35">
      <c r="A184" s="2">
        <v>20</v>
      </c>
    </row>
    <row r="185" spans="1:1" x14ac:dyDescent="0.35">
      <c r="A185" s="2">
        <v>39</v>
      </c>
    </row>
    <row r="186" spans="1:1" x14ac:dyDescent="0.35">
      <c r="A186" s="2">
        <v>19</v>
      </c>
    </row>
    <row r="187" spans="1:1" x14ac:dyDescent="0.35">
      <c r="A187" s="2">
        <v>64</v>
      </c>
    </row>
    <row r="188" spans="1:1" x14ac:dyDescent="0.35">
      <c r="A188" s="2">
        <v>42</v>
      </c>
    </row>
    <row r="189" spans="1:1" x14ac:dyDescent="0.35">
      <c r="A189" s="2">
        <v>24</v>
      </c>
    </row>
    <row r="190" spans="1:1" x14ac:dyDescent="0.35">
      <c r="A190" s="2">
        <v>24</v>
      </c>
    </row>
    <row r="191" spans="1:1" x14ac:dyDescent="0.35">
      <c r="A191" s="2">
        <v>18</v>
      </c>
    </row>
    <row r="192" spans="1:1" x14ac:dyDescent="0.35">
      <c r="A192" s="2">
        <v>36</v>
      </c>
    </row>
    <row r="193" spans="1:1" x14ac:dyDescent="0.35">
      <c r="A193" s="2">
        <v>61</v>
      </c>
    </row>
    <row r="194" spans="1:1" x14ac:dyDescent="0.35">
      <c r="A194" s="2">
        <v>22</v>
      </c>
    </row>
    <row r="195" spans="1:1" x14ac:dyDescent="0.35">
      <c r="A195" s="2">
        <v>55</v>
      </c>
    </row>
    <row r="196" spans="1:1" x14ac:dyDescent="0.35">
      <c r="A196" s="2">
        <v>27</v>
      </c>
    </row>
    <row r="197" spans="1:1" x14ac:dyDescent="0.35">
      <c r="A197" s="2">
        <v>49</v>
      </c>
    </row>
    <row r="198" spans="1:1" x14ac:dyDescent="0.35">
      <c r="A198" s="2">
        <v>29</v>
      </c>
    </row>
    <row r="199" spans="1:1" x14ac:dyDescent="0.35">
      <c r="A199" s="2">
        <v>33</v>
      </c>
    </row>
    <row r="200" spans="1:1" x14ac:dyDescent="0.35">
      <c r="A200" s="2">
        <v>52</v>
      </c>
    </row>
    <row r="201" spans="1:1" x14ac:dyDescent="0.35">
      <c r="A201" s="2">
        <v>26</v>
      </c>
    </row>
  </sheetData>
  <pageMargins left="0.7" right="0.7" top="0.75" bottom="0.75" header="0.3" footer="0.3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Q443"/>
  <sheetViews>
    <sheetView showGridLines="0" zoomScaleNormal="100" workbookViewId="0">
      <selection activeCell="C10" sqref="C10"/>
    </sheetView>
  </sheetViews>
  <sheetFormatPr defaultRowHeight="14.5" x14ac:dyDescent="0.35"/>
  <cols>
    <col min="1" max="1" width="14.54296875" customWidth="1"/>
    <col min="3" max="3" width="13.1796875" bestFit="1" customWidth="1"/>
    <col min="4" max="4" width="12.36328125" bestFit="1" customWidth="1"/>
    <col min="5" max="5" width="21.453125" bestFit="1" customWidth="1"/>
    <col min="7" max="8" width="17.7265625" customWidth="1"/>
    <col min="9" max="9" width="11.26953125" customWidth="1"/>
  </cols>
  <sheetData>
    <row r="1" spans="1:17" ht="29" x14ac:dyDescent="0.35">
      <c r="A1" s="49" t="s">
        <v>101</v>
      </c>
      <c r="Q1" s="49" t="s">
        <v>101</v>
      </c>
    </row>
    <row r="2" spans="1:17" x14ac:dyDescent="0.35">
      <c r="A2" s="5">
        <v>99.1</v>
      </c>
      <c r="D2" t="s">
        <v>57</v>
      </c>
      <c r="Q2" s="5">
        <f ca="1">ROUND(CHOOSE(RANDBETWEEN(1,4),RANDBETWEEN(0,1000)/10,RANDBETWEEN(0,1000)/10,_xlfn.NORM.INV(RAND(),72,5),RANDBETWEEN(450,800)/10),1)</f>
        <v>76.3</v>
      </c>
    </row>
    <row r="3" spans="1:17" x14ac:dyDescent="0.35">
      <c r="A3" s="5">
        <v>56.4</v>
      </c>
      <c r="D3" t="s">
        <v>58</v>
      </c>
    </row>
    <row r="4" spans="1:17" x14ac:dyDescent="0.35">
      <c r="A4" s="5">
        <v>64.599999999999994</v>
      </c>
    </row>
    <row r="5" spans="1:17" x14ac:dyDescent="0.35">
      <c r="A5" s="5">
        <v>65.7</v>
      </c>
      <c r="D5" s="27" t="s">
        <v>105</v>
      </c>
    </row>
    <row r="6" spans="1:17" x14ac:dyDescent="0.35">
      <c r="A6" s="5">
        <v>77</v>
      </c>
    </row>
    <row r="7" spans="1:17" x14ac:dyDescent="0.35">
      <c r="A7" s="5">
        <v>76</v>
      </c>
    </row>
    <row r="8" spans="1:17" x14ac:dyDescent="0.35">
      <c r="A8" s="5">
        <v>89.7</v>
      </c>
    </row>
    <row r="9" spans="1:17" x14ac:dyDescent="0.35">
      <c r="A9" s="5">
        <v>84</v>
      </c>
    </row>
    <row r="10" spans="1:17" x14ac:dyDescent="0.35">
      <c r="A10" s="5">
        <v>36.4</v>
      </c>
    </row>
    <row r="11" spans="1:17" x14ac:dyDescent="0.35">
      <c r="A11" s="5">
        <v>67.3</v>
      </c>
    </row>
    <row r="12" spans="1:17" x14ac:dyDescent="0.35">
      <c r="A12" s="5">
        <v>79.599999999999994</v>
      </c>
    </row>
    <row r="13" spans="1:17" x14ac:dyDescent="0.35">
      <c r="A13" s="5">
        <v>65.8</v>
      </c>
    </row>
    <row r="14" spans="1:17" x14ac:dyDescent="0.35">
      <c r="A14" s="5">
        <v>80.099999999999994</v>
      </c>
    </row>
    <row r="15" spans="1:17" x14ac:dyDescent="0.35">
      <c r="A15" s="5">
        <v>78.3</v>
      </c>
    </row>
    <row r="16" spans="1:17" x14ac:dyDescent="0.35">
      <c r="A16" s="5">
        <v>68.3</v>
      </c>
    </row>
    <row r="17" spans="1:1" x14ac:dyDescent="0.35">
      <c r="A17" s="5">
        <v>69</v>
      </c>
    </row>
    <row r="18" spans="1:1" x14ac:dyDescent="0.35">
      <c r="A18" s="5">
        <v>74.599999999999994</v>
      </c>
    </row>
    <row r="19" spans="1:1" x14ac:dyDescent="0.35">
      <c r="A19" s="5">
        <v>67.900000000000006</v>
      </c>
    </row>
    <row r="20" spans="1:1" x14ac:dyDescent="0.35">
      <c r="A20" s="5">
        <v>45.5</v>
      </c>
    </row>
    <row r="21" spans="1:1" x14ac:dyDescent="0.35">
      <c r="A21" s="5">
        <v>59</v>
      </c>
    </row>
    <row r="22" spans="1:1" x14ac:dyDescent="0.35">
      <c r="A22" s="5">
        <v>82</v>
      </c>
    </row>
    <row r="23" spans="1:1" x14ac:dyDescent="0.35">
      <c r="A23" s="5">
        <v>69.400000000000006</v>
      </c>
    </row>
    <row r="24" spans="1:1" x14ac:dyDescent="0.35">
      <c r="A24" s="5">
        <v>76.8</v>
      </c>
    </row>
    <row r="25" spans="1:1" x14ac:dyDescent="0.35">
      <c r="A25" s="5">
        <v>74</v>
      </c>
    </row>
    <row r="26" spans="1:1" x14ac:dyDescent="0.35">
      <c r="A26" s="5">
        <v>90.1</v>
      </c>
    </row>
    <row r="27" spans="1:1" x14ac:dyDescent="0.35">
      <c r="A27" s="5">
        <v>50.9</v>
      </c>
    </row>
    <row r="28" spans="1:1" x14ac:dyDescent="0.35">
      <c r="A28" s="5">
        <v>0</v>
      </c>
    </row>
    <row r="29" spans="1:1" x14ac:dyDescent="0.35">
      <c r="A29" s="5">
        <v>5.6</v>
      </c>
    </row>
    <row r="30" spans="1:1" x14ac:dyDescent="0.35">
      <c r="A30" s="5">
        <v>25.6</v>
      </c>
    </row>
    <row r="31" spans="1:1" x14ac:dyDescent="0.35">
      <c r="A31" s="5">
        <v>79.599999999999994</v>
      </c>
    </row>
    <row r="32" spans="1:1" x14ac:dyDescent="0.35">
      <c r="A32" s="5">
        <v>98.7</v>
      </c>
    </row>
    <row r="33" spans="1:1" x14ac:dyDescent="0.35">
      <c r="A33" s="5">
        <v>67.3</v>
      </c>
    </row>
    <row r="34" spans="1:1" x14ac:dyDescent="0.35">
      <c r="A34" s="5">
        <v>70.599999999999994</v>
      </c>
    </row>
    <row r="35" spans="1:1" x14ac:dyDescent="0.35">
      <c r="A35" s="5">
        <v>76.8</v>
      </c>
    </row>
    <row r="36" spans="1:1" x14ac:dyDescent="0.35">
      <c r="A36" s="5">
        <v>77.400000000000006</v>
      </c>
    </row>
    <row r="37" spans="1:1" x14ac:dyDescent="0.35">
      <c r="A37" s="5">
        <v>0</v>
      </c>
    </row>
    <row r="38" spans="1:1" x14ac:dyDescent="0.35">
      <c r="A38" s="5">
        <v>10</v>
      </c>
    </row>
    <row r="39" spans="1:1" x14ac:dyDescent="0.35">
      <c r="A39" s="5">
        <v>70.900000000000006</v>
      </c>
    </row>
    <row r="40" spans="1:1" x14ac:dyDescent="0.35">
      <c r="A40" s="5">
        <v>72.900000000000006</v>
      </c>
    </row>
    <row r="41" spans="1:1" x14ac:dyDescent="0.35">
      <c r="A41" s="5">
        <v>71.2</v>
      </c>
    </row>
    <row r="42" spans="1:1" x14ac:dyDescent="0.35">
      <c r="A42" s="5">
        <v>58.4</v>
      </c>
    </row>
    <row r="43" spans="1:1" x14ac:dyDescent="0.35">
      <c r="A43" s="5">
        <v>81.400000000000006</v>
      </c>
    </row>
    <row r="44" spans="1:1" x14ac:dyDescent="0.35">
      <c r="A44" s="5">
        <v>56.2</v>
      </c>
    </row>
    <row r="45" spans="1:1" x14ac:dyDescent="0.35">
      <c r="A45" s="5">
        <v>79.400000000000006</v>
      </c>
    </row>
    <row r="46" spans="1:1" x14ac:dyDescent="0.35">
      <c r="A46" s="5">
        <v>44.7</v>
      </c>
    </row>
    <row r="47" spans="1:1" x14ac:dyDescent="0.35">
      <c r="A47" s="5">
        <v>56.6</v>
      </c>
    </row>
    <row r="48" spans="1:1" x14ac:dyDescent="0.35">
      <c r="A48" s="5">
        <v>98.3</v>
      </c>
    </row>
    <row r="49" spans="1:1" x14ac:dyDescent="0.35">
      <c r="A49" s="5">
        <v>73.400000000000006</v>
      </c>
    </row>
    <row r="50" spans="1:1" x14ac:dyDescent="0.35">
      <c r="A50" s="5">
        <v>60.7</v>
      </c>
    </row>
    <row r="51" spans="1:1" x14ac:dyDescent="0.35">
      <c r="A51" s="5">
        <v>66</v>
      </c>
    </row>
    <row r="52" spans="1:1" x14ac:dyDescent="0.35">
      <c r="A52" s="5">
        <v>69.5</v>
      </c>
    </row>
    <row r="53" spans="1:1" x14ac:dyDescent="0.35">
      <c r="A53" s="5">
        <v>70.599999999999994</v>
      </c>
    </row>
    <row r="54" spans="1:1" x14ac:dyDescent="0.35">
      <c r="A54" s="5">
        <v>65.8</v>
      </c>
    </row>
    <row r="55" spans="1:1" x14ac:dyDescent="0.35">
      <c r="A55" s="5">
        <v>0.4</v>
      </c>
    </row>
    <row r="56" spans="1:1" x14ac:dyDescent="0.35">
      <c r="A56" s="5">
        <v>64.400000000000006</v>
      </c>
    </row>
    <row r="57" spans="1:1" x14ac:dyDescent="0.35">
      <c r="A57" s="5">
        <v>56.7</v>
      </c>
    </row>
    <row r="58" spans="1:1" x14ac:dyDescent="0.35">
      <c r="A58" s="5">
        <v>79.2</v>
      </c>
    </row>
    <row r="59" spans="1:1" x14ac:dyDescent="0.35">
      <c r="A59" s="5">
        <v>59.3</v>
      </c>
    </row>
    <row r="60" spans="1:1" x14ac:dyDescent="0.35">
      <c r="A60" s="5">
        <v>96.9</v>
      </c>
    </row>
    <row r="61" spans="1:1" x14ac:dyDescent="0.35">
      <c r="A61" s="5">
        <v>73.2</v>
      </c>
    </row>
    <row r="62" spans="1:1" x14ac:dyDescent="0.35">
      <c r="A62" s="5">
        <v>68.2</v>
      </c>
    </row>
    <row r="63" spans="1:1" x14ac:dyDescent="0.35">
      <c r="A63" s="5">
        <v>71.2</v>
      </c>
    </row>
    <row r="64" spans="1:1" x14ac:dyDescent="0.35">
      <c r="A64" s="5">
        <v>74.5</v>
      </c>
    </row>
    <row r="65" spans="1:1" x14ac:dyDescent="0.35">
      <c r="A65" s="5">
        <v>72</v>
      </c>
    </row>
    <row r="66" spans="1:1" x14ac:dyDescent="0.35">
      <c r="A66" s="5">
        <v>46.4</v>
      </c>
    </row>
    <row r="67" spans="1:1" x14ac:dyDescent="0.35">
      <c r="A67" s="5">
        <v>91.2</v>
      </c>
    </row>
    <row r="68" spans="1:1" x14ac:dyDescent="0.35">
      <c r="A68" s="5">
        <v>37</v>
      </c>
    </row>
    <row r="69" spans="1:1" x14ac:dyDescent="0.35">
      <c r="A69" s="5">
        <v>1.1000000000000001</v>
      </c>
    </row>
    <row r="70" spans="1:1" x14ac:dyDescent="0.35">
      <c r="A70" s="5">
        <v>70.7</v>
      </c>
    </row>
    <row r="71" spans="1:1" x14ac:dyDescent="0.35">
      <c r="A71" s="5">
        <v>68.900000000000006</v>
      </c>
    </row>
    <row r="72" spans="1:1" x14ac:dyDescent="0.35">
      <c r="A72" s="5">
        <v>40.5</v>
      </c>
    </row>
    <row r="73" spans="1:1" x14ac:dyDescent="0.35">
      <c r="A73" s="5">
        <v>76.8</v>
      </c>
    </row>
    <row r="74" spans="1:1" x14ac:dyDescent="0.35">
      <c r="A74" s="5">
        <v>76.2</v>
      </c>
    </row>
    <row r="75" spans="1:1" x14ac:dyDescent="0.35">
      <c r="A75" s="5">
        <v>20</v>
      </c>
    </row>
    <row r="76" spans="1:1" x14ac:dyDescent="0.35">
      <c r="A76" s="5">
        <v>77.8</v>
      </c>
    </row>
    <row r="77" spans="1:1" x14ac:dyDescent="0.35">
      <c r="A77" s="5">
        <v>85.6</v>
      </c>
    </row>
    <row r="78" spans="1:1" x14ac:dyDescent="0.35">
      <c r="A78" s="5">
        <v>75</v>
      </c>
    </row>
    <row r="79" spans="1:1" x14ac:dyDescent="0.35">
      <c r="A79" s="5">
        <v>88.4</v>
      </c>
    </row>
    <row r="80" spans="1:1" x14ac:dyDescent="0.35">
      <c r="A80" s="5">
        <v>69.5</v>
      </c>
    </row>
    <row r="81" spans="1:1" x14ac:dyDescent="0.35">
      <c r="A81" s="5">
        <v>79.5</v>
      </c>
    </row>
    <row r="82" spans="1:1" x14ac:dyDescent="0.35">
      <c r="A82" s="5">
        <v>69</v>
      </c>
    </row>
    <row r="83" spans="1:1" x14ac:dyDescent="0.35">
      <c r="A83" s="5">
        <v>65.900000000000006</v>
      </c>
    </row>
    <row r="84" spans="1:1" x14ac:dyDescent="0.35">
      <c r="A84" s="5">
        <v>77</v>
      </c>
    </row>
    <row r="85" spans="1:1" x14ac:dyDescent="0.35">
      <c r="A85" s="5">
        <v>100</v>
      </c>
    </row>
    <row r="86" spans="1:1" x14ac:dyDescent="0.35">
      <c r="A86" s="5">
        <v>63.5</v>
      </c>
    </row>
    <row r="87" spans="1:1" x14ac:dyDescent="0.35">
      <c r="A87" s="5">
        <v>50.1</v>
      </c>
    </row>
    <row r="88" spans="1:1" x14ac:dyDescent="0.35">
      <c r="A88" s="5">
        <v>7.6</v>
      </c>
    </row>
    <row r="89" spans="1:1" x14ac:dyDescent="0.35">
      <c r="A89" s="5">
        <v>67.900000000000006</v>
      </c>
    </row>
    <row r="90" spans="1:1" x14ac:dyDescent="0.35">
      <c r="A90" s="5">
        <v>86.2</v>
      </c>
    </row>
    <row r="91" spans="1:1" x14ac:dyDescent="0.35">
      <c r="A91" s="5">
        <v>72.599999999999994</v>
      </c>
    </row>
    <row r="92" spans="1:1" x14ac:dyDescent="0.35">
      <c r="A92" s="5">
        <v>63.2</v>
      </c>
    </row>
    <row r="93" spans="1:1" x14ac:dyDescent="0.35">
      <c r="A93" s="5">
        <v>18.7</v>
      </c>
    </row>
    <row r="94" spans="1:1" x14ac:dyDescent="0.35">
      <c r="A94" s="5">
        <v>51.3</v>
      </c>
    </row>
    <row r="95" spans="1:1" x14ac:dyDescent="0.35">
      <c r="A95" s="5">
        <v>13.7</v>
      </c>
    </row>
    <row r="96" spans="1:1" x14ac:dyDescent="0.35">
      <c r="A96" s="5">
        <v>61.1</v>
      </c>
    </row>
    <row r="97" spans="1:1" x14ac:dyDescent="0.35">
      <c r="A97" s="5">
        <v>75.8</v>
      </c>
    </row>
    <row r="98" spans="1:1" x14ac:dyDescent="0.35">
      <c r="A98" s="5">
        <v>86.4</v>
      </c>
    </row>
    <row r="99" spans="1:1" x14ac:dyDescent="0.35">
      <c r="A99" s="5">
        <v>73.599999999999994</v>
      </c>
    </row>
    <row r="100" spans="1:1" x14ac:dyDescent="0.35">
      <c r="A100" s="5">
        <v>38.5</v>
      </c>
    </row>
    <row r="101" spans="1:1" x14ac:dyDescent="0.35">
      <c r="A101" s="5">
        <v>45.5</v>
      </c>
    </row>
    <row r="102" spans="1:1" x14ac:dyDescent="0.35">
      <c r="A102" s="5">
        <v>36.700000000000003</v>
      </c>
    </row>
    <row r="103" spans="1:1" x14ac:dyDescent="0.35">
      <c r="A103" s="5">
        <v>78.2</v>
      </c>
    </row>
    <row r="104" spans="1:1" x14ac:dyDescent="0.35">
      <c r="A104" s="5">
        <v>77.099999999999994</v>
      </c>
    </row>
    <row r="105" spans="1:1" x14ac:dyDescent="0.35">
      <c r="A105" s="5">
        <v>72.400000000000006</v>
      </c>
    </row>
    <row r="106" spans="1:1" x14ac:dyDescent="0.35">
      <c r="A106" s="5">
        <v>68.7</v>
      </c>
    </row>
    <row r="107" spans="1:1" x14ac:dyDescent="0.35">
      <c r="A107" s="5">
        <v>71.2</v>
      </c>
    </row>
    <row r="108" spans="1:1" x14ac:dyDescent="0.35">
      <c r="A108" s="5">
        <v>57.2</v>
      </c>
    </row>
    <row r="109" spans="1:1" x14ac:dyDescent="0.35">
      <c r="A109" s="5">
        <v>72.900000000000006</v>
      </c>
    </row>
    <row r="110" spans="1:1" x14ac:dyDescent="0.35">
      <c r="A110" s="5">
        <v>66.400000000000006</v>
      </c>
    </row>
    <row r="111" spans="1:1" x14ac:dyDescent="0.35">
      <c r="A111" s="5">
        <v>67.900000000000006</v>
      </c>
    </row>
    <row r="112" spans="1:1" x14ac:dyDescent="0.35">
      <c r="A112" s="5">
        <v>54.6</v>
      </c>
    </row>
    <row r="113" spans="1:1" x14ac:dyDescent="0.35">
      <c r="A113" s="5">
        <v>71.400000000000006</v>
      </c>
    </row>
    <row r="114" spans="1:1" x14ac:dyDescent="0.35">
      <c r="A114" s="5">
        <v>57.5</v>
      </c>
    </row>
    <row r="115" spans="1:1" x14ac:dyDescent="0.35">
      <c r="A115" s="5">
        <v>81.3</v>
      </c>
    </row>
    <row r="116" spans="1:1" x14ac:dyDescent="0.35">
      <c r="A116" s="5">
        <v>12.6</v>
      </c>
    </row>
    <row r="117" spans="1:1" x14ac:dyDescent="0.35">
      <c r="A117" s="5">
        <v>76.599999999999994</v>
      </c>
    </row>
    <row r="118" spans="1:1" x14ac:dyDescent="0.35">
      <c r="A118" s="5">
        <v>81.3</v>
      </c>
    </row>
    <row r="119" spans="1:1" x14ac:dyDescent="0.35">
      <c r="A119" s="5">
        <v>29.8</v>
      </c>
    </row>
    <row r="120" spans="1:1" x14ac:dyDescent="0.35">
      <c r="A120" s="5">
        <v>86.2</v>
      </c>
    </row>
    <row r="121" spans="1:1" x14ac:dyDescent="0.35">
      <c r="A121" s="5">
        <v>73.3</v>
      </c>
    </row>
    <row r="122" spans="1:1" x14ac:dyDescent="0.35">
      <c r="A122" s="5">
        <v>90.4</v>
      </c>
    </row>
    <row r="123" spans="1:1" x14ac:dyDescent="0.35">
      <c r="A123" s="5">
        <v>45.1</v>
      </c>
    </row>
    <row r="124" spans="1:1" x14ac:dyDescent="0.35">
      <c r="A124" s="5">
        <v>70.7</v>
      </c>
    </row>
    <row r="125" spans="1:1" x14ac:dyDescent="0.35">
      <c r="A125" s="5">
        <v>67.2</v>
      </c>
    </row>
    <row r="126" spans="1:1" x14ac:dyDescent="0.35">
      <c r="A126" s="5">
        <v>68.2</v>
      </c>
    </row>
    <row r="127" spans="1:1" x14ac:dyDescent="0.35">
      <c r="A127" s="5">
        <v>64.2</v>
      </c>
    </row>
    <row r="128" spans="1:1" x14ac:dyDescent="0.35">
      <c r="A128" s="5">
        <v>81</v>
      </c>
    </row>
    <row r="129" spans="1:1" x14ac:dyDescent="0.35">
      <c r="A129" s="5">
        <v>85</v>
      </c>
    </row>
    <row r="130" spans="1:1" x14ac:dyDescent="0.35">
      <c r="A130" s="5">
        <v>90</v>
      </c>
    </row>
    <row r="131" spans="1:1" x14ac:dyDescent="0.35">
      <c r="A131" s="5">
        <v>74.099999999999994</v>
      </c>
    </row>
    <row r="132" spans="1:1" x14ac:dyDescent="0.35">
      <c r="A132" s="5">
        <v>2.4</v>
      </c>
    </row>
    <row r="133" spans="1:1" x14ac:dyDescent="0.35">
      <c r="A133" s="5">
        <v>61</v>
      </c>
    </row>
    <row r="134" spans="1:1" x14ac:dyDescent="0.35">
      <c r="A134" s="5">
        <v>76.599999999999994</v>
      </c>
    </row>
    <row r="135" spans="1:1" x14ac:dyDescent="0.35">
      <c r="A135" s="5">
        <v>79</v>
      </c>
    </row>
    <row r="136" spans="1:1" x14ac:dyDescent="0.35">
      <c r="A136" s="5">
        <v>62.5</v>
      </c>
    </row>
    <row r="137" spans="1:1" x14ac:dyDescent="0.35">
      <c r="A137" s="5">
        <v>64.8</v>
      </c>
    </row>
    <row r="138" spans="1:1" x14ac:dyDescent="0.35">
      <c r="A138" s="5">
        <v>53.4</v>
      </c>
    </row>
    <row r="139" spans="1:1" x14ac:dyDescent="0.35">
      <c r="A139" s="5">
        <v>66.900000000000006</v>
      </c>
    </row>
    <row r="140" spans="1:1" x14ac:dyDescent="0.35">
      <c r="A140" s="5">
        <v>70.099999999999994</v>
      </c>
    </row>
    <row r="141" spans="1:1" x14ac:dyDescent="0.35">
      <c r="A141" s="5">
        <v>100</v>
      </c>
    </row>
    <row r="142" spans="1:1" x14ac:dyDescent="0.35">
      <c r="A142" s="5">
        <v>55.4</v>
      </c>
    </row>
    <row r="143" spans="1:1" x14ac:dyDescent="0.35">
      <c r="A143" s="5">
        <v>44.2</v>
      </c>
    </row>
    <row r="144" spans="1:1" x14ac:dyDescent="0.35">
      <c r="A144" s="5">
        <v>74</v>
      </c>
    </row>
    <row r="145" spans="1:1" x14ac:dyDescent="0.35">
      <c r="A145" s="5">
        <v>47.5</v>
      </c>
    </row>
    <row r="146" spans="1:1" x14ac:dyDescent="0.35">
      <c r="A146" s="5">
        <v>41.7</v>
      </c>
    </row>
    <row r="147" spans="1:1" x14ac:dyDescent="0.35">
      <c r="A147" s="5">
        <v>94.1</v>
      </c>
    </row>
    <row r="148" spans="1:1" x14ac:dyDescent="0.35">
      <c r="A148" s="5">
        <v>52</v>
      </c>
    </row>
    <row r="149" spans="1:1" x14ac:dyDescent="0.35">
      <c r="A149" s="5">
        <v>74.5</v>
      </c>
    </row>
    <row r="150" spans="1:1" x14ac:dyDescent="0.35">
      <c r="A150" s="5">
        <v>77.400000000000006</v>
      </c>
    </row>
    <row r="151" spans="1:1" x14ac:dyDescent="0.35">
      <c r="A151" s="5">
        <v>72.099999999999994</v>
      </c>
    </row>
    <row r="152" spans="1:1" x14ac:dyDescent="0.35">
      <c r="A152" s="5">
        <v>92.3</v>
      </c>
    </row>
    <row r="153" spans="1:1" x14ac:dyDescent="0.35">
      <c r="A153" s="5">
        <v>38.6</v>
      </c>
    </row>
    <row r="154" spans="1:1" x14ac:dyDescent="0.35">
      <c r="A154" s="5">
        <v>66.099999999999994</v>
      </c>
    </row>
    <row r="155" spans="1:1" x14ac:dyDescent="0.35">
      <c r="A155" s="5">
        <v>54.3</v>
      </c>
    </row>
    <row r="156" spans="1:1" x14ac:dyDescent="0.35">
      <c r="A156" s="5">
        <v>73.7</v>
      </c>
    </row>
    <row r="157" spans="1:1" x14ac:dyDescent="0.35">
      <c r="A157" s="5">
        <v>75</v>
      </c>
    </row>
    <row r="158" spans="1:1" x14ac:dyDescent="0.35">
      <c r="A158" s="5">
        <v>74.599999999999994</v>
      </c>
    </row>
    <row r="159" spans="1:1" x14ac:dyDescent="0.35">
      <c r="A159" s="5">
        <v>52.6</v>
      </c>
    </row>
    <row r="160" spans="1:1" x14ac:dyDescent="0.35">
      <c r="A160" s="5">
        <v>73.099999999999994</v>
      </c>
    </row>
    <row r="161" spans="1:1" x14ac:dyDescent="0.35">
      <c r="A161" s="5">
        <v>77.400000000000006</v>
      </c>
    </row>
    <row r="162" spans="1:1" x14ac:dyDescent="0.35">
      <c r="A162" s="5">
        <v>0</v>
      </c>
    </row>
    <row r="163" spans="1:1" x14ac:dyDescent="0.35">
      <c r="A163" s="5">
        <v>9.1999999999999993</v>
      </c>
    </row>
    <row r="164" spans="1:1" x14ac:dyDescent="0.35">
      <c r="A164" s="5">
        <v>84.5</v>
      </c>
    </row>
    <row r="165" spans="1:1" x14ac:dyDescent="0.35">
      <c r="A165" s="5">
        <v>78.599999999999994</v>
      </c>
    </row>
    <row r="166" spans="1:1" x14ac:dyDescent="0.35">
      <c r="A166" s="5">
        <v>57</v>
      </c>
    </row>
    <row r="167" spans="1:1" x14ac:dyDescent="0.35">
      <c r="A167" s="5">
        <v>64.2</v>
      </c>
    </row>
    <row r="168" spans="1:1" x14ac:dyDescent="0.35">
      <c r="A168" s="5">
        <v>78.400000000000006</v>
      </c>
    </row>
    <row r="169" spans="1:1" x14ac:dyDescent="0.35">
      <c r="A169" s="5">
        <v>74.2</v>
      </c>
    </row>
    <row r="170" spans="1:1" x14ac:dyDescent="0.35">
      <c r="A170" s="5">
        <v>51.5</v>
      </c>
    </row>
    <row r="171" spans="1:1" x14ac:dyDescent="0.35">
      <c r="A171" s="5">
        <v>79.5</v>
      </c>
    </row>
    <row r="172" spans="1:1" x14ac:dyDescent="0.35">
      <c r="A172" s="5">
        <v>61.4</v>
      </c>
    </row>
    <row r="173" spans="1:1" x14ac:dyDescent="0.35">
      <c r="A173" s="5">
        <v>65.2</v>
      </c>
    </row>
    <row r="174" spans="1:1" x14ac:dyDescent="0.35">
      <c r="A174" s="5">
        <v>41.1</v>
      </c>
    </row>
    <row r="175" spans="1:1" x14ac:dyDescent="0.35">
      <c r="A175" s="5">
        <v>71.3</v>
      </c>
    </row>
    <row r="176" spans="1:1" x14ac:dyDescent="0.35">
      <c r="A176" s="5">
        <v>80</v>
      </c>
    </row>
    <row r="177" spans="1:1" x14ac:dyDescent="0.35">
      <c r="A177" s="5">
        <v>63.4</v>
      </c>
    </row>
    <row r="178" spans="1:1" x14ac:dyDescent="0.35">
      <c r="A178" s="5">
        <v>73.099999999999994</v>
      </c>
    </row>
    <row r="179" spans="1:1" x14ac:dyDescent="0.35">
      <c r="A179" s="5">
        <v>51</v>
      </c>
    </row>
    <row r="180" spans="1:1" x14ac:dyDescent="0.35">
      <c r="A180" s="5">
        <v>86.4</v>
      </c>
    </row>
    <row r="181" spans="1:1" x14ac:dyDescent="0.35">
      <c r="A181" s="5">
        <v>86.3</v>
      </c>
    </row>
    <row r="182" spans="1:1" x14ac:dyDescent="0.35">
      <c r="A182" s="5">
        <v>79.8</v>
      </c>
    </row>
    <row r="183" spans="1:1" x14ac:dyDescent="0.35">
      <c r="A183" s="5">
        <v>70.7</v>
      </c>
    </row>
    <row r="184" spans="1:1" x14ac:dyDescent="0.35">
      <c r="A184" s="5">
        <v>79.7</v>
      </c>
    </row>
    <row r="185" spans="1:1" x14ac:dyDescent="0.35">
      <c r="A185" s="5">
        <v>76.3</v>
      </c>
    </row>
    <row r="186" spans="1:1" x14ac:dyDescent="0.35">
      <c r="A186" s="5">
        <v>66.099999999999994</v>
      </c>
    </row>
    <row r="187" spans="1:1" x14ac:dyDescent="0.35">
      <c r="A187" s="5">
        <v>41.1</v>
      </c>
    </row>
    <row r="188" spans="1:1" x14ac:dyDescent="0.35">
      <c r="A188" s="5">
        <v>7.2</v>
      </c>
    </row>
    <row r="189" spans="1:1" x14ac:dyDescent="0.35">
      <c r="A189" s="5">
        <v>70.8</v>
      </c>
    </row>
    <row r="190" spans="1:1" x14ac:dyDescent="0.35">
      <c r="A190" s="5">
        <v>91.8</v>
      </c>
    </row>
    <row r="191" spans="1:1" x14ac:dyDescent="0.35">
      <c r="A191" s="5">
        <v>48.6</v>
      </c>
    </row>
    <row r="192" spans="1:1" x14ac:dyDescent="0.35">
      <c r="A192" s="5">
        <v>60.5</v>
      </c>
    </row>
    <row r="193" spans="1:1" x14ac:dyDescent="0.35">
      <c r="A193" s="5">
        <v>50.6</v>
      </c>
    </row>
    <row r="194" spans="1:1" x14ac:dyDescent="0.35">
      <c r="A194" s="5">
        <v>81.400000000000006</v>
      </c>
    </row>
    <row r="195" spans="1:1" x14ac:dyDescent="0.35">
      <c r="A195" s="5">
        <v>69.2</v>
      </c>
    </row>
    <row r="196" spans="1:1" x14ac:dyDescent="0.35">
      <c r="A196" s="5">
        <v>49.1</v>
      </c>
    </row>
    <row r="197" spans="1:1" x14ac:dyDescent="0.35">
      <c r="A197" s="5">
        <v>53.5</v>
      </c>
    </row>
    <row r="198" spans="1:1" x14ac:dyDescent="0.35">
      <c r="A198" s="5">
        <v>38.5</v>
      </c>
    </row>
    <row r="199" spans="1:1" x14ac:dyDescent="0.35">
      <c r="A199" s="5">
        <v>45.5</v>
      </c>
    </row>
    <row r="200" spans="1:1" x14ac:dyDescent="0.35">
      <c r="A200" s="5">
        <v>50.6</v>
      </c>
    </row>
    <row r="201" spans="1:1" x14ac:dyDescent="0.35">
      <c r="A201" s="5">
        <v>73.400000000000006</v>
      </c>
    </row>
    <row r="202" spans="1:1" x14ac:dyDescent="0.35">
      <c r="A202" s="5">
        <v>72.8</v>
      </c>
    </row>
    <row r="203" spans="1:1" x14ac:dyDescent="0.35">
      <c r="A203" s="5">
        <v>81</v>
      </c>
    </row>
    <row r="204" spans="1:1" x14ac:dyDescent="0.35">
      <c r="A204" s="5">
        <v>64.5</v>
      </c>
    </row>
    <row r="205" spans="1:1" x14ac:dyDescent="0.35">
      <c r="A205" s="5">
        <v>99.6</v>
      </c>
    </row>
    <row r="206" spans="1:1" x14ac:dyDescent="0.35">
      <c r="A206" s="5">
        <v>79.5</v>
      </c>
    </row>
    <row r="207" spans="1:1" x14ac:dyDescent="0.35">
      <c r="A207" s="5">
        <v>59.9</v>
      </c>
    </row>
    <row r="208" spans="1:1" x14ac:dyDescent="0.35">
      <c r="A208" s="5">
        <v>44.5</v>
      </c>
    </row>
    <row r="209" spans="1:1" x14ac:dyDescent="0.35">
      <c r="A209" s="5">
        <v>70.5</v>
      </c>
    </row>
    <row r="210" spans="1:1" x14ac:dyDescent="0.35">
      <c r="A210" s="5">
        <v>73.5</v>
      </c>
    </row>
    <row r="211" spans="1:1" x14ac:dyDescent="0.35">
      <c r="A211" s="5">
        <v>87.2</v>
      </c>
    </row>
    <row r="212" spans="1:1" x14ac:dyDescent="0.35">
      <c r="A212" s="5">
        <v>11.5</v>
      </c>
    </row>
    <row r="213" spans="1:1" x14ac:dyDescent="0.35">
      <c r="A213" s="5">
        <v>59.6</v>
      </c>
    </row>
    <row r="214" spans="1:1" x14ac:dyDescent="0.35">
      <c r="A214" s="5">
        <v>70.5</v>
      </c>
    </row>
    <row r="215" spans="1:1" x14ac:dyDescent="0.35">
      <c r="A215" s="5">
        <v>59.7</v>
      </c>
    </row>
    <row r="216" spans="1:1" x14ac:dyDescent="0.35">
      <c r="A216" s="5">
        <v>64.2</v>
      </c>
    </row>
    <row r="217" spans="1:1" x14ac:dyDescent="0.35">
      <c r="A217" s="5">
        <v>47.5</v>
      </c>
    </row>
    <row r="218" spans="1:1" x14ac:dyDescent="0.35">
      <c r="A218" s="5">
        <v>5.7</v>
      </c>
    </row>
    <row r="219" spans="1:1" x14ac:dyDescent="0.35">
      <c r="A219" s="5">
        <v>68.900000000000006</v>
      </c>
    </row>
    <row r="220" spans="1:1" x14ac:dyDescent="0.35">
      <c r="A220" s="5">
        <v>77.3</v>
      </c>
    </row>
    <row r="221" spans="1:1" x14ac:dyDescent="0.35">
      <c r="A221" s="5">
        <v>72</v>
      </c>
    </row>
    <row r="222" spans="1:1" x14ac:dyDescent="0.35">
      <c r="A222" s="5">
        <v>65</v>
      </c>
    </row>
    <row r="223" spans="1:1" x14ac:dyDescent="0.35">
      <c r="A223" s="5">
        <v>63.9</v>
      </c>
    </row>
    <row r="224" spans="1:1" x14ac:dyDescent="0.35">
      <c r="A224" s="5">
        <v>76.900000000000006</v>
      </c>
    </row>
    <row r="225" spans="1:1" x14ac:dyDescent="0.35">
      <c r="A225" s="5">
        <v>78</v>
      </c>
    </row>
    <row r="226" spans="1:1" x14ac:dyDescent="0.35">
      <c r="A226" s="5">
        <v>37.1</v>
      </c>
    </row>
    <row r="227" spans="1:1" x14ac:dyDescent="0.35">
      <c r="A227" s="5">
        <v>78.3</v>
      </c>
    </row>
    <row r="228" spans="1:1" x14ac:dyDescent="0.35">
      <c r="A228" s="5">
        <v>60.3</v>
      </c>
    </row>
    <row r="229" spans="1:1" x14ac:dyDescent="0.35">
      <c r="A229" s="5">
        <v>71.2</v>
      </c>
    </row>
    <row r="230" spans="1:1" x14ac:dyDescent="0.35">
      <c r="A230" s="5">
        <v>50.4</v>
      </c>
    </row>
    <row r="231" spans="1:1" x14ac:dyDescent="0.35">
      <c r="A231" s="5">
        <v>64</v>
      </c>
    </row>
    <row r="232" spans="1:1" x14ac:dyDescent="0.35">
      <c r="A232" s="5">
        <v>77.099999999999994</v>
      </c>
    </row>
    <row r="233" spans="1:1" x14ac:dyDescent="0.35">
      <c r="A233" s="5">
        <v>78.900000000000006</v>
      </c>
    </row>
    <row r="234" spans="1:1" x14ac:dyDescent="0.35">
      <c r="A234" s="5">
        <v>40.5</v>
      </c>
    </row>
    <row r="235" spans="1:1" x14ac:dyDescent="0.35">
      <c r="A235" s="5">
        <v>59.6</v>
      </c>
    </row>
    <row r="236" spans="1:1" x14ac:dyDescent="0.35">
      <c r="A236" s="5">
        <v>72.2</v>
      </c>
    </row>
    <row r="237" spans="1:1" x14ac:dyDescent="0.35">
      <c r="A237" s="5">
        <v>8</v>
      </c>
    </row>
    <row r="238" spans="1:1" x14ac:dyDescent="0.35">
      <c r="A238" s="5">
        <v>89.9</v>
      </c>
    </row>
    <row r="239" spans="1:1" x14ac:dyDescent="0.35">
      <c r="A239" s="5">
        <v>60.6</v>
      </c>
    </row>
    <row r="240" spans="1:1" x14ac:dyDescent="0.35">
      <c r="A240" s="5">
        <v>82.6</v>
      </c>
    </row>
    <row r="241" spans="1:1" x14ac:dyDescent="0.35">
      <c r="A241" s="5">
        <v>8.8000000000000007</v>
      </c>
    </row>
    <row r="242" spans="1:1" x14ac:dyDescent="0.35">
      <c r="A242" s="5">
        <v>73.599999999999994</v>
      </c>
    </row>
    <row r="243" spans="1:1" x14ac:dyDescent="0.35">
      <c r="A243" s="5">
        <v>64.8</v>
      </c>
    </row>
    <row r="244" spans="1:1" x14ac:dyDescent="0.35">
      <c r="A244" s="5">
        <v>36.5</v>
      </c>
    </row>
    <row r="245" spans="1:1" x14ac:dyDescent="0.35">
      <c r="A245" s="5">
        <v>49.1</v>
      </c>
    </row>
    <row r="246" spans="1:1" x14ac:dyDescent="0.35">
      <c r="A246" s="5">
        <v>89.4</v>
      </c>
    </row>
    <row r="247" spans="1:1" x14ac:dyDescent="0.35">
      <c r="A247" s="5">
        <v>79.7</v>
      </c>
    </row>
    <row r="248" spans="1:1" x14ac:dyDescent="0.35">
      <c r="A248" s="5">
        <v>84.9</v>
      </c>
    </row>
    <row r="249" spans="1:1" x14ac:dyDescent="0.35">
      <c r="A249" s="5">
        <v>76.2</v>
      </c>
    </row>
    <row r="250" spans="1:1" x14ac:dyDescent="0.35">
      <c r="A250" s="5">
        <v>40.1</v>
      </c>
    </row>
    <row r="251" spans="1:1" x14ac:dyDescent="0.35">
      <c r="A251" s="5">
        <v>45.8</v>
      </c>
    </row>
    <row r="252" spans="1:1" x14ac:dyDescent="0.35">
      <c r="A252" s="5">
        <v>47.7</v>
      </c>
    </row>
    <row r="253" spans="1:1" x14ac:dyDescent="0.35">
      <c r="A253" s="5">
        <v>54.1</v>
      </c>
    </row>
    <row r="254" spans="1:1" x14ac:dyDescent="0.35">
      <c r="A254" s="5">
        <v>7.3</v>
      </c>
    </row>
    <row r="255" spans="1:1" x14ac:dyDescent="0.35">
      <c r="A255" s="5">
        <v>39.4</v>
      </c>
    </row>
    <row r="256" spans="1:1" x14ac:dyDescent="0.35">
      <c r="A256" s="5">
        <v>79.400000000000006</v>
      </c>
    </row>
    <row r="257" spans="1:1" x14ac:dyDescent="0.35">
      <c r="A257" s="5">
        <v>78.3</v>
      </c>
    </row>
    <row r="258" spans="1:1" x14ac:dyDescent="0.35">
      <c r="A258" s="5">
        <v>68.3</v>
      </c>
    </row>
    <row r="259" spans="1:1" x14ac:dyDescent="0.35">
      <c r="A259" s="5">
        <v>68.099999999999994</v>
      </c>
    </row>
    <row r="260" spans="1:1" x14ac:dyDescent="0.35">
      <c r="A260" s="5">
        <v>94.4</v>
      </c>
    </row>
    <row r="261" spans="1:1" x14ac:dyDescent="0.35">
      <c r="A261" s="5">
        <v>54.9</v>
      </c>
    </row>
    <row r="262" spans="1:1" x14ac:dyDescent="0.35">
      <c r="A262" s="5">
        <v>68.599999999999994</v>
      </c>
    </row>
    <row r="263" spans="1:1" x14ac:dyDescent="0.35">
      <c r="A263" s="5">
        <v>84.4</v>
      </c>
    </row>
    <row r="264" spans="1:1" x14ac:dyDescent="0.35">
      <c r="A264" s="5">
        <v>79.5</v>
      </c>
    </row>
    <row r="265" spans="1:1" x14ac:dyDescent="0.35">
      <c r="A265" s="5">
        <v>75.7</v>
      </c>
    </row>
    <row r="266" spans="1:1" x14ac:dyDescent="0.35">
      <c r="A266" s="5">
        <v>100</v>
      </c>
    </row>
    <row r="267" spans="1:1" x14ac:dyDescent="0.35">
      <c r="A267" s="5">
        <v>54</v>
      </c>
    </row>
    <row r="268" spans="1:1" x14ac:dyDescent="0.35">
      <c r="A268" s="5">
        <v>92.2</v>
      </c>
    </row>
    <row r="269" spans="1:1" x14ac:dyDescent="0.35">
      <c r="A269" s="5">
        <v>69.8</v>
      </c>
    </row>
    <row r="270" spans="1:1" x14ac:dyDescent="0.35">
      <c r="A270" s="5">
        <v>51.9</v>
      </c>
    </row>
    <row r="271" spans="1:1" x14ac:dyDescent="0.35">
      <c r="A271" s="5">
        <v>73.8</v>
      </c>
    </row>
    <row r="272" spans="1:1" x14ac:dyDescent="0.35">
      <c r="A272" s="5">
        <v>73.3</v>
      </c>
    </row>
    <row r="273" spans="1:1" x14ac:dyDescent="0.35">
      <c r="A273" s="5">
        <v>62.4</v>
      </c>
    </row>
    <row r="274" spans="1:1" x14ac:dyDescent="0.35">
      <c r="A274" s="5">
        <v>87.9</v>
      </c>
    </row>
    <row r="275" spans="1:1" x14ac:dyDescent="0.35">
      <c r="A275" s="5">
        <v>78</v>
      </c>
    </row>
    <row r="276" spans="1:1" x14ac:dyDescent="0.35">
      <c r="A276" s="5">
        <v>58.2</v>
      </c>
    </row>
    <row r="277" spans="1:1" x14ac:dyDescent="0.35">
      <c r="A277" s="5">
        <v>94.1</v>
      </c>
    </row>
    <row r="278" spans="1:1" x14ac:dyDescent="0.35">
      <c r="A278" s="5">
        <v>58.9</v>
      </c>
    </row>
    <row r="279" spans="1:1" x14ac:dyDescent="0.35">
      <c r="A279" s="5">
        <v>70.400000000000006</v>
      </c>
    </row>
    <row r="280" spans="1:1" x14ac:dyDescent="0.35">
      <c r="A280" s="5">
        <v>65.099999999999994</v>
      </c>
    </row>
    <row r="281" spans="1:1" x14ac:dyDescent="0.35">
      <c r="A281" s="5">
        <v>56.2</v>
      </c>
    </row>
    <row r="282" spans="1:1" x14ac:dyDescent="0.35">
      <c r="A282" s="5">
        <v>68.400000000000006</v>
      </c>
    </row>
    <row r="283" spans="1:1" x14ac:dyDescent="0.35">
      <c r="A283" s="5">
        <v>37</v>
      </c>
    </row>
    <row r="284" spans="1:1" x14ac:dyDescent="0.35">
      <c r="A284" s="5">
        <v>60.2</v>
      </c>
    </row>
    <row r="285" spans="1:1" x14ac:dyDescent="0.35">
      <c r="A285" s="5">
        <v>76.599999999999994</v>
      </c>
    </row>
    <row r="286" spans="1:1" x14ac:dyDescent="0.35">
      <c r="A286" s="5">
        <v>10.9</v>
      </c>
    </row>
    <row r="287" spans="1:1" x14ac:dyDescent="0.35">
      <c r="A287" s="5">
        <v>62.9</v>
      </c>
    </row>
    <row r="288" spans="1:1" x14ac:dyDescent="0.35">
      <c r="A288" s="5">
        <v>19.899999999999999</v>
      </c>
    </row>
    <row r="289" spans="1:1" x14ac:dyDescent="0.35">
      <c r="A289" s="5">
        <v>46.3</v>
      </c>
    </row>
    <row r="290" spans="1:1" x14ac:dyDescent="0.35">
      <c r="A290" s="5">
        <v>73.099999999999994</v>
      </c>
    </row>
    <row r="291" spans="1:1" x14ac:dyDescent="0.35">
      <c r="A291" s="5">
        <v>51.3</v>
      </c>
    </row>
    <row r="292" spans="1:1" x14ac:dyDescent="0.35">
      <c r="A292" s="5">
        <v>50.7</v>
      </c>
    </row>
    <row r="293" spans="1:1" x14ac:dyDescent="0.35">
      <c r="A293" s="5">
        <v>47.5</v>
      </c>
    </row>
    <row r="294" spans="1:1" x14ac:dyDescent="0.35">
      <c r="A294" s="5">
        <v>5.8</v>
      </c>
    </row>
    <row r="295" spans="1:1" x14ac:dyDescent="0.35">
      <c r="A295" s="5">
        <v>53.7</v>
      </c>
    </row>
    <row r="296" spans="1:1" x14ac:dyDescent="0.35">
      <c r="A296" s="5">
        <v>63.7</v>
      </c>
    </row>
    <row r="297" spans="1:1" x14ac:dyDescent="0.35">
      <c r="A297" s="5">
        <v>35</v>
      </c>
    </row>
    <row r="298" spans="1:1" x14ac:dyDescent="0.35">
      <c r="A298" s="5">
        <v>55.3</v>
      </c>
    </row>
    <row r="299" spans="1:1" x14ac:dyDescent="0.35">
      <c r="A299" s="5">
        <v>76.8</v>
      </c>
    </row>
    <row r="300" spans="1:1" x14ac:dyDescent="0.35">
      <c r="A300" s="5">
        <v>61.9</v>
      </c>
    </row>
    <row r="301" spans="1:1" x14ac:dyDescent="0.35">
      <c r="A301" s="5">
        <v>62.1</v>
      </c>
    </row>
    <row r="302" spans="1:1" x14ac:dyDescent="0.35">
      <c r="A302" s="5">
        <v>67.400000000000006</v>
      </c>
    </row>
    <row r="303" spans="1:1" x14ac:dyDescent="0.35">
      <c r="A303" s="5">
        <v>73.900000000000006</v>
      </c>
    </row>
    <row r="304" spans="1:1" x14ac:dyDescent="0.35">
      <c r="A304" s="5">
        <v>68.099999999999994</v>
      </c>
    </row>
    <row r="305" spans="1:1" x14ac:dyDescent="0.35">
      <c r="A305" s="5">
        <v>71.5</v>
      </c>
    </row>
    <row r="306" spans="1:1" x14ac:dyDescent="0.35">
      <c r="A306" s="5">
        <v>99.5</v>
      </c>
    </row>
    <row r="307" spans="1:1" x14ac:dyDescent="0.35">
      <c r="A307" s="5">
        <v>67.599999999999994</v>
      </c>
    </row>
    <row r="308" spans="1:1" x14ac:dyDescent="0.35">
      <c r="A308" s="5">
        <v>79.900000000000006</v>
      </c>
    </row>
    <row r="309" spans="1:1" x14ac:dyDescent="0.35">
      <c r="A309" s="5">
        <v>10.4</v>
      </c>
    </row>
    <row r="310" spans="1:1" x14ac:dyDescent="0.35">
      <c r="A310" s="5">
        <v>72.400000000000006</v>
      </c>
    </row>
    <row r="311" spans="1:1" x14ac:dyDescent="0.35">
      <c r="A311" s="5">
        <v>72.099999999999994</v>
      </c>
    </row>
    <row r="312" spans="1:1" x14ac:dyDescent="0.35">
      <c r="A312" s="5">
        <v>48.4</v>
      </c>
    </row>
    <row r="313" spans="1:1" x14ac:dyDescent="0.35">
      <c r="A313" s="5">
        <v>74.5</v>
      </c>
    </row>
    <row r="314" spans="1:1" x14ac:dyDescent="0.35">
      <c r="A314" s="5">
        <v>75.400000000000006</v>
      </c>
    </row>
    <row r="315" spans="1:1" x14ac:dyDescent="0.35">
      <c r="A315" s="5">
        <v>70.900000000000006</v>
      </c>
    </row>
    <row r="316" spans="1:1" x14ac:dyDescent="0.35">
      <c r="A316" s="5">
        <v>47.8</v>
      </c>
    </row>
    <row r="317" spans="1:1" x14ac:dyDescent="0.35">
      <c r="A317" s="5">
        <v>94</v>
      </c>
    </row>
    <row r="318" spans="1:1" x14ac:dyDescent="0.35">
      <c r="A318" s="5">
        <v>73.2</v>
      </c>
    </row>
    <row r="319" spans="1:1" x14ac:dyDescent="0.35">
      <c r="A319" s="5">
        <v>98.3</v>
      </c>
    </row>
    <row r="320" spans="1:1" x14ac:dyDescent="0.35">
      <c r="A320" s="5">
        <v>42.5</v>
      </c>
    </row>
    <row r="321" spans="1:1" x14ac:dyDescent="0.35">
      <c r="A321" s="5">
        <v>72.2</v>
      </c>
    </row>
    <row r="322" spans="1:1" x14ac:dyDescent="0.35">
      <c r="A322" s="5">
        <v>64.900000000000006</v>
      </c>
    </row>
    <row r="323" spans="1:1" x14ac:dyDescent="0.35">
      <c r="A323" s="5">
        <v>44.5</v>
      </c>
    </row>
    <row r="324" spans="1:1" x14ac:dyDescent="0.35">
      <c r="A324" s="5">
        <v>76.3</v>
      </c>
    </row>
    <row r="325" spans="1:1" x14ac:dyDescent="0.35">
      <c r="A325" s="5">
        <v>74.599999999999994</v>
      </c>
    </row>
    <row r="326" spans="1:1" x14ac:dyDescent="0.35">
      <c r="A326" s="5">
        <v>77.599999999999994</v>
      </c>
    </row>
    <row r="327" spans="1:1" x14ac:dyDescent="0.35">
      <c r="A327" s="5">
        <v>41.3</v>
      </c>
    </row>
    <row r="328" spans="1:1" x14ac:dyDescent="0.35">
      <c r="A328" s="5">
        <v>71.3</v>
      </c>
    </row>
    <row r="329" spans="1:1" x14ac:dyDescent="0.35">
      <c r="A329" s="5">
        <v>83.8</v>
      </c>
    </row>
    <row r="330" spans="1:1" x14ac:dyDescent="0.35">
      <c r="A330" s="5">
        <v>87.6</v>
      </c>
    </row>
    <row r="331" spans="1:1" x14ac:dyDescent="0.35">
      <c r="A331" s="5">
        <v>78.8</v>
      </c>
    </row>
    <row r="332" spans="1:1" x14ac:dyDescent="0.35">
      <c r="A332" s="5">
        <v>66</v>
      </c>
    </row>
    <row r="333" spans="1:1" x14ac:dyDescent="0.35">
      <c r="A333" s="5">
        <v>90.9</v>
      </c>
    </row>
    <row r="334" spans="1:1" x14ac:dyDescent="0.35">
      <c r="A334" s="5">
        <v>49.1</v>
      </c>
    </row>
    <row r="335" spans="1:1" x14ac:dyDescent="0.35">
      <c r="A335" s="5">
        <v>54.5</v>
      </c>
    </row>
    <row r="336" spans="1:1" x14ac:dyDescent="0.35">
      <c r="A336" s="5">
        <v>74.400000000000006</v>
      </c>
    </row>
    <row r="337" spans="1:1" x14ac:dyDescent="0.35">
      <c r="A337" s="5">
        <v>88.6</v>
      </c>
    </row>
    <row r="338" spans="1:1" x14ac:dyDescent="0.35">
      <c r="A338" s="5">
        <v>79.8</v>
      </c>
    </row>
    <row r="339" spans="1:1" x14ac:dyDescent="0.35">
      <c r="A339" s="5">
        <v>80.8</v>
      </c>
    </row>
    <row r="340" spans="1:1" x14ac:dyDescent="0.35">
      <c r="A340" s="5">
        <v>75.400000000000006</v>
      </c>
    </row>
    <row r="341" spans="1:1" x14ac:dyDescent="0.35">
      <c r="A341" s="5">
        <v>68.3</v>
      </c>
    </row>
    <row r="342" spans="1:1" x14ac:dyDescent="0.35">
      <c r="A342" s="5">
        <v>88</v>
      </c>
    </row>
    <row r="343" spans="1:1" x14ac:dyDescent="0.35">
      <c r="A343" s="5">
        <v>76.3</v>
      </c>
    </row>
    <row r="344" spans="1:1" x14ac:dyDescent="0.35">
      <c r="A344" s="5">
        <v>84.6</v>
      </c>
    </row>
    <row r="345" spans="1:1" x14ac:dyDescent="0.35">
      <c r="A345" s="5">
        <v>59.8</v>
      </c>
    </row>
    <row r="346" spans="1:1" x14ac:dyDescent="0.35">
      <c r="A346" s="5">
        <v>48</v>
      </c>
    </row>
    <row r="347" spans="1:1" x14ac:dyDescent="0.35">
      <c r="A347" s="5">
        <v>85.6</v>
      </c>
    </row>
    <row r="348" spans="1:1" x14ac:dyDescent="0.35">
      <c r="A348" s="5">
        <v>74.7</v>
      </c>
    </row>
    <row r="349" spans="1:1" x14ac:dyDescent="0.35">
      <c r="A349" s="5">
        <v>82.8</v>
      </c>
    </row>
    <row r="350" spans="1:1" x14ac:dyDescent="0.35">
      <c r="A350" s="5">
        <v>77.900000000000006</v>
      </c>
    </row>
    <row r="351" spans="1:1" x14ac:dyDescent="0.35">
      <c r="A351" s="5">
        <v>51.4</v>
      </c>
    </row>
    <row r="352" spans="1:1" x14ac:dyDescent="0.35">
      <c r="A352" s="5">
        <v>70.900000000000006</v>
      </c>
    </row>
    <row r="353" spans="1:1" x14ac:dyDescent="0.35">
      <c r="A353" s="5">
        <v>92.8</v>
      </c>
    </row>
    <row r="354" spans="1:1" x14ac:dyDescent="0.35">
      <c r="A354" s="5">
        <v>55</v>
      </c>
    </row>
    <row r="355" spans="1:1" x14ac:dyDescent="0.35">
      <c r="A355" s="5">
        <v>50.8</v>
      </c>
    </row>
    <row r="356" spans="1:1" x14ac:dyDescent="0.35">
      <c r="A356" s="5">
        <v>78.7</v>
      </c>
    </row>
    <row r="357" spans="1:1" x14ac:dyDescent="0.35">
      <c r="A357" s="5">
        <v>74.400000000000006</v>
      </c>
    </row>
    <row r="358" spans="1:1" x14ac:dyDescent="0.35">
      <c r="A358" s="5">
        <v>69.5</v>
      </c>
    </row>
    <row r="359" spans="1:1" x14ac:dyDescent="0.35">
      <c r="A359" s="5">
        <v>69.7</v>
      </c>
    </row>
    <row r="360" spans="1:1" x14ac:dyDescent="0.35">
      <c r="A360" s="5">
        <v>46</v>
      </c>
    </row>
    <row r="361" spans="1:1" x14ac:dyDescent="0.35">
      <c r="A361" s="5">
        <v>45.4</v>
      </c>
    </row>
    <row r="362" spans="1:1" x14ac:dyDescent="0.35">
      <c r="A362" s="5">
        <v>61.2</v>
      </c>
    </row>
    <row r="363" spans="1:1" x14ac:dyDescent="0.35">
      <c r="A363" s="5">
        <v>59.1</v>
      </c>
    </row>
    <row r="364" spans="1:1" x14ac:dyDescent="0.35">
      <c r="A364" s="5">
        <v>68.599999999999994</v>
      </c>
    </row>
    <row r="365" spans="1:1" x14ac:dyDescent="0.35">
      <c r="A365" s="5">
        <v>81.5</v>
      </c>
    </row>
    <row r="366" spans="1:1" x14ac:dyDescent="0.35">
      <c r="A366" s="5">
        <v>71.900000000000006</v>
      </c>
    </row>
    <row r="367" spans="1:1" x14ac:dyDescent="0.35">
      <c r="A367" s="5">
        <v>77.5</v>
      </c>
    </row>
    <row r="368" spans="1:1" x14ac:dyDescent="0.35">
      <c r="A368" s="5">
        <v>70.099999999999994</v>
      </c>
    </row>
    <row r="369" spans="1:1" x14ac:dyDescent="0.35">
      <c r="A369" s="5">
        <v>69.900000000000006</v>
      </c>
    </row>
    <row r="370" spans="1:1" x14ac:dyDescent="0.35">
      <c r="A370" s="5">
        <v>68.7</v>
      </c>
    </row>
    <row r="371" spans="1:1" x14ac:dyDescent="0.35">
      <c r="A371" s="5">
        <v>84.4</v>
      </c>
    </row>
    <row r="372" spans="1:1" x14ac:dyDescent="0.35">
      <c r="A372" s="5">
        <v>73.2</v>
      </c>
    </row>
    <row r="373" spans="1:1" x14ac:dyDescent="0.35">
      <c r="A373" s="5">
        <v>71</v>
      </c>
    </row>
    <row r="374" spans="1:1" x14ac:dyDescent="0.35">
      <c r="A374" s="5">
        <v>47.4</v>
      </c>
    </row>
    <row r="375" spans="1:1" x14ac:dyDescent="0.35">
      <c r="A375" s="5">
        <v>9.4</v>
      </c>
    </row>
    <row r="376" spans="1:1" x14ac:dyDescent="0.35">
      <c r="A376" s="5">
        <v>99.1</v>
      </c>
    </row>
    <row r="377" spans="1:1" x14ac:dyDescent="0.35">
      <c r="A377" s="5">
        <v>87.5</v>
      </c>
    </row>
    <row r="378" spans="1:1" x14ac:dyDescent="0.35">
      <c r="A378" s="5">
        <v>77.3</v>
      </c>
    </row>
    <row r="379" spans="1:1" x14ac:dyDescent="0.35">
      <c r="A379" s="5">
        <v>52.7</v>
      </c>
    </row>
    <row r="380" spans="1:1" x14ac:dyDescent="0.35">
      <c r="A380" s="5">
        <v>61.5</v>
      </c>
    </row>
    <row r="381" spans="1:1" x14ac:dyDescent="0.35">
      <c r="A381" s="5">
        <v>57.7</v>
      </c>
    </row>
    <row r="382" spans="1:1" x14ac:dyDescent="0.35">
      <c r="A382" s="5">
        <v>79.3</v>
      </c>
    </row>
    <row r="383" spans="1:1" x14ac:dyDescent="0.35">
      <c r="A383" s="5">
        <v>77.5</v>
      </c>
    </row>
    <row r="384" spans="1:1" x14ac:dyDescent="0.35">
      <c r="A384" s="5">
        <v>66.2</v>
      </c>
    </row>
    <row r="385" spans="1:1" x14ac:dyDescent="0.35">
      <c r="A385" s="5">
        <v>72.3</v>
      </c>
    </row>
    <row r="386" spans="1:1" x14ac:dyDescent="0.35">
      <c r="A386" s="5">
        <v>66.8</v>
      </c>
    </row>
    <row r="387" spans="1:1" x14ac:dyDescent="0.35">
      <c r="A387" s="5">
        <v>56</v>
      </c>
    </row>
    <row r="388" spans="1:1" x14ac:dyDescent="0.35">
      <c r="A388" s="5">
        <v>75.400000000000006</v>
      </c>
    </row>
    <row r="389" spans="1:1" x14ac:dyDescent="0.35">
      <c r="A389" s="5">
        <v>75.900000000000006</v>
      </c>
    </row>
    <row r="390" spans="1:1" x14ac:dyDescent="0.35">
      <c r="A390" s="5">
        <v>64.7</v>
      </c>
    </row>
    <row r="391" spans="1:1" x14ac:dyDescent="0.35">
      <c r="A391" s="5">
        <v>49.7</v>
      </c>
    </row>
    <row r="392" spans="1:1" x14ac:dyDescent="0.35">
      <c r="A392" s="5">
        <v>58.9</v>
      </c>
    </row>
    <row r="393" spans="1:1" x14ac:dyDescent="0.35">
      <c r="A393" s="5">
        <v>72.099999999999994</v>
      </c>
    </row>
    <row r="394" spans="1:1" x14ac:dyDescent="0.35">
      <c r="A394" s="5">
        <v>67.3</v>
      </c>
    </row>
    <row r="395" spans="1:1" x14ac:dyDescent="0.35">
      <c r="A395" s="5">
        <v>70.3</v>
      </c>
    </row>
    <row r="396" spans="1:1" x14ac:dyDescent="0.35">
      <c r="A396" s="5">
        <v>74.3</v>
      </c>
    </row>
    <row r="397" spans="1:1" x14ac:dyDescent="0.35">
      <c r="A397" s="5">
        <v>44.5</v>
      </c>
    </row>
    <row r="398" spans="1:1" x14ac:dyDescent="0.35">
      <c r="A398" s="5">
        <v>3.4</v>
      </c>
    </row>
    <row r="399" spans="1:1" x14ac:dyDescent="0.35">
      <c r="A399" s="5">
        <v>67.2</v>
      </c>
    </row>
    <row r="400" spans="1:1" x14ac:dyDescent="0.35">
      <c r="A400" s="5">
        <v>71.3</v>
      </c>
    </row>
    <row r="401" spans="1:1" x14ac:dyDescent="0.35">
      <c r="A401" s="5">
        <v>79.5</v>
      </c>
    </row>
    <row r="402" spans="1:1" x14ac:dyDescent="0.35">
      <c r="A402" s="5">
        <v>71.5</v>
      </c>
    </row>
    <row r="403" spans="1:1" x14ac:dyDescent="0.35">
      <c r="A403" s="5">
        <v>51.7</v>
      </c>
    </row>
    <row r="404" spans="1:1" x14ac:dyDescent="0.35">
      <c r="A404" s="5">
        <v>78</v>
      </c>
    </row>
    <row r="405" spans="1:1" x14ac:dyDescent="0.35">
      <c r="A405" s="5">
        <v>66.900000000000006</v>
      </c>
    </row>
    <row r="406" spans="1:1" x14ac:dyDescent="0.35">
      <c r="A406" s="5">
        <v>46.9</v>
      </c>
    </row>
    <row r="407" spans="1:1" x14ac:dyDescent="0.35">
      <c r="A407" s="5">
        <v>81.2</v>
      </c>
    </row>
    <row r="408" spans="1:1" x14ac:dyDescent="0.35">
      <c r="A408" s="5">
        <v>75.900000000000006</v>
      </c>
    </row>
    <row r="409" spans="1:1" x14ac:dyDescent="0.35">
      <c r="A409" s="5">
        <v>91.2</v>
      </c>
    </row>
    <row r="410" spans="1:1" x14ac:dyDescent="0.35">
      <c r="A410" s="5">
        <v>62.1</v>
      </c>
    </row>
    <row r="411" spans="1:1" x14ac:dyDescent="0.35">
      <c r="A411" s="5">
        <v>44.5</v>
      </c>
    </row>
    <row r="412" spans="1:1" x14ac:dyDescent="0.35">
      <c r="A412" s="5">
        <v>45</v>
      </c>
    </row>
    <row r="413" spans="1:1" x14ac:dyDescent="0.35">
      <c r="A413" s="5">
        <v>38.4</v>
      </c>
    </row>
    <row r="414" spans="1:1" x14ac:dyDescent="0.35">
      <c r="A414" s="5">
        <v>80.599999999999994</v>
      </c>
    </row>
    <row r="415" spans="1:1" x14ac:dyDescent="0.35">
      <c r="A415" s="5">
        <v>2.1</v>
      </c>
    </row>
    <row r="416" spans="1:1" x14ac:dyDescent="0.35">
      <c r="A416" s="5">
        <v>65.2</v>
      </c>
    </row>
    <row r="417" spans="1:1" x14ac:dyDescent="0.35">
      <c r="A417" s="5">
        <v>60.8</v>
      </c>
    </row>
    <row r="418" spans="1:1" x14ac:dyDescent="0.35">
      <c r="A418" s="5">
        <v>53.9</v>
      </c>
    </row>
    <row r="419" spans="1:1" x14ac:dyDescent="0.35">
      <c r="A419" s="5">
        <v>45.5</v>
      </c>
    </row>
    <row r="420" spans="1:1" x14ac:dyDescent="0.35">
      <c r="A420" s="5">
        <v>46.2</v>
      </c>
    </row>
    <row r="421" spans="1:1" x14ac:dyDescent="0.35">
      <c r="A421" s="5">
        <v>72</v>
      </c>
    </row>
    <row r="422" spans="1:1" x14ac:dyDescent="0.35">
      <c r="A422" s="5">
        <v>75.8</v>
      </c>
    </row>
    <row r="423" spans="1:1" x14ac:dyDescent="0.35">
      <c r="A423" s="5">
        <v>63.9</v>
      </c>
    </row>
    <row r="424" spans="1:1" x14ac:dyDescent="0.35">
      <c r="A424" s="5">
        <v>52.9</v>
      </c>
    </row>
    <row r="425" spans="1:1" x14ac:dyDescent="0.35">
      <c r="A425" s="5">
        <v>54</v>
      </c>
    </row>
    <row r="426" spans="1:1" x14ac:dyDescent="0.35">
      <c r="A426" s="5">
        <v>49.7</v>
      </c>
    </row>
    <row r="427" spans="1:1" x14ac:dyDescent="0.35">
      <c r="A427" s="5">
        <v>70.3</v>
      </c>
    </row>
    <row r="428" spans="1:1" x14ac:dyDescent="0.35">
      <c r="A428" s="5">
        <v>62.9</v>
      </c>
    </row>
    <row r="429" spans="1:1" x14ac:dyDescent="0.35">
      <c r="A429" s="5">
        <v>50.3</v>
      </c>
    </row>
    <row r="430" spans="1:1" x14ac:dyDescent="0.35">
      <c r="A430" s="5">
        <v>80.2</v>
      </c>
    </row>
    <row r="431" spans="1:1" x14ac:dyDescent="0.35">
      <c r="A431" s="5">
        <v>40.4</v>
      </c>
    </row>
    <row r="432" spans="1:1" x14ac:dyDescent="0.35">
      <c r="A432" s="5">
        <v>77.400000000000006</v>
      </c>
    </row>
    <row r="433" spans="1:1" x14ac:dyDescent="0.35">
      <c r="A433" s="5">
        <v>47.1</v>
      </c>
    </row>
    <row r="434" spans="1:1" x14ac:dyDescent="0.35">
      <c r="A434" s="5">
        <v>57.1</v>
      </c>
    </row>
    <row r="435" spans="1:1" x14ac:dyDescent="0.35">
      <c r="A435" s="5">
        <v>51.1</v>
      </c>
    </row>
    <row r="436" spans="1:1" x14ac:dyDescent="0.35">
      <c r="A436" s="5">
        <v>39.299999999999997</v>
      </c>
    </row>
    <row r="437" spans="1:1" x14ac:dyDescent="0.35">
      <c r="A437" s="5">
        <v>87.3</v>
      </c>
    </row>
    <row r="438" spans="1:1" x14ac:dyDescent="0.35">
      <c r="A438" s="5">
        <v>95.7</v>
      </c>
    </row>
    <row r="439" spans="1:1" x14ac:dyDescent="0.35">
      <c r="A439" s="5">
        <v>67.5</v>
      </c>
    </row>
    <row r="440" spans="1:1" x14ac:dyDescent="0.35">
      <c r="A440" s="5">
        <v>55.6</v>
      </c>
    </row>
    <row r="441" spans="1:1" x14ac:dyDescent="0.35">
      <c r="A441" s="5">
        <v>68</v>
      </c>
    </row>
    <row r="442" spans="1:1" x14ac:dyDescent="0.35">
      <c r="A442" s="5">
        <v>70.099999999999994</v>
      </c>
    </row>
    <row r="443" spans="1:1" x14ac:dyDescent="0.35">
      <c r="A443" s="5">
        <v>73.900000000000006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2:I48"/>
  <sheetViews>
    <sheetView showGridLines="0" zoomScaleNormal="100" workbookViewId="0">
      <selection activeCell="B1" sqref="B1"/>
    </sheetView>
  </sheetViews>
  <sheetFormatPr defaultColWidth="20.1796875" defaultRowHeight="14.5" x14ac:dyDescent="0.35"/>
  <cols>
    <col min="1" max="1" width="20.453125" bestFit="1" customWidth="1"/>
    <col min="236" max="236" width="20.453125" bestFit="1" customWidth="1"/>
    <col min="237" max="237" width="12" bestFit="1" customWidth="1"/>
    <col min="238" max="238" width="20.453125" bestFit="1" customWidth="1"/>
    <col min="239" max="239" width="15.453125" bestFit="1" customWidth="1"/>
    <col min="240" max="240" width="18.54296875" bestFit="1" customWidth="1"/>
    <col min="241" max="241" width="13.1796875" bestFit="1" customWidth="1"/>
    <col min="492" max="492" width="20.453125" bestFit="1" customWidth="1"/>
    <col min="493" max="493" width="12" bestFit="1" customWidth="1"/>
    <col min="494" max="494" width="20.453125" bestFit="1" customWidth="1"/>
    <col min="495" max="495" width="15.453125" bestFit="1" customWidth="1"/>
    <col min="496" max="496" width="18.54296875" bestFit="1" customWidth="1"/>
    <col min="497" max="497" width="13.1796875" bestFit="1" customWidth="1"/>
    <col min="748" max="748" width="20.453125" bestFit="1" customWidth="1"/>
    <col min="749" max="749" width="12" bestFit="1" customWidth="1"/>
    <col min="750" max="750" width="20.453125" bestFit="1" customWidth="1"/>
    <col min="751" max="751" width="15.453125" bestFit="1" customWidth="1"/>
    <col min="752" max="752" width="18.54296875" bestFit="1" customWidth="1"/>
    <col min="753" max="753" width="13.1796875" bestFit="1" customWidth="1"/>
    <col min="1004" max="1004" width="20.453125" bestFit="1" customWidth="1"/>
    <col min="1005" max="1005" width="12" bestFit="1" customWidth="1"/>
    <col min="1006" max="1006" width="20.453125" bestFit="1" customWidth="1"/>
    <col min="1007" max="1007" width="15.453125" bestFit="1" customWidth="1"/>
    <col min="1008" max="1008" width="18.54296875" bestFit="1" customWidth="1"/>
    <col min="1009" max="1009" width="13.1796875" bestFit="1" customWidth="1"/>
    <col min="1260" max="1260" width="20.453125" bestFit="1" customWidth="1"/>
    <col min="1261" max="1261" width="12" bestFit="1" customWidth="1"/>
    <col min="1262" max="1262" width="20.453125" bestFit="1" customWidth="1"/>
    <col min="1263" max="1263" width="15.453125" bestFit="1" customWidth="1"/>
    <col min="1264" max="1264" width="18.54296875" bestFit="1" customWidth="1"/>
    <col min="1265" max="1265" width="13.1796875" bestFit="1" customWidth="1"/>
    <col min="1516" max="1516" width="20.453125" bestFit="1" customWidth="1"/>
    <col min="1517" max="1517" width="12" bestFit="1" customWidth="1"/>
    <col min="1518" max="1518" width="20.453125" bestFit="1" customWidth="1"/>
    <col min="1519" max="1519" width="15.453125" bestFit="1" customWidth="1"/>
    <col min="1520" max="1520" width="18.54296875" bestFit="1" customWidth="1"/>
    <col min="1521" max="1521" width="13.1796875" bestFit="1" customWidth="1"/>
    <col min="1772" max="1772" width="20.453125" bestFit="1" customWidth="1"/>
    <col min="1773" max="1773" width="12" bestFit="1" customWidth="1"/>
    <col min="1774" max="1774" width="20.453125" bestFit="1" customWidth="1"/>
    <col min="1775" max="1775" width="15.453125" bestFit="1" customWidth="1"/>
    <col min="1776" max="1776" width="18.54296875" bestFit="1" customWidth="1"/>
    <col min="1777" max="1777" width="13.1796875" bestFit="1" customWidth="1"/>
    <col min="2028" max="2028" width="20.453125" bestFit="1" customWidth="1"/>
    <col min="2029" max="2029" width="12" bestFit="1" customWidth="1"/>
    <col min="2030" max="2030" width="20.453125" bestFit="1" customWidth="1"/>
    <col min="2031" max="2031" width="15.453125" bestFit="1" customWidth="1"/>
    <col min="2032" max="2032" width="18.54296875" bestFit="1" customWidth="1"/>
    <col min="2033" max="2033" width="13.1796875" bestFit="1" customWidth="1"/>
    <col min="2284" max="2284" width="20.453125" bestFit="1" customWidth="1"/>
    <col min="2285" max="2285" width="12" bestFit="1" customWidth="1"/>
    <col min="2286" max="2286" width="20.453125" bestFit="1" customWidth="1"/>
    <col min="2287" max="2287" width="15.453125" bestFit="1" customWidth="1"/>
    <col min="2288" max="2288" width="18.54296875" bestFit="1" customWidth="1"/>
    <col min="2289" max="2289" width="13.1796875" bestFit="1" customWidth="1"/>
    <col min="2540" max="2540" width="20.453125" bestFit="1" customWidth="1"/>
    <col min="2541" max="2541" width="12" bestFit="1" customWidth="1"/>
    <col min="2542" max="2542" width="20.453125" bestFit="1" customWidth="1"/>
    <col min="2543" max="2543" width="15.453125" bestFit="1" customWidth="1"/>
    <col min="2544" max="2544" width="18.54296875" bestFit="1" customWidth="1"/>
    <col min="2545" max="2545" width="13.1796875" bestFit="1" customWidth="1"/>
    <col min="2796" max="2796" width="20.453125" bestFit="1" customWidth="1"/>
    <col min="2797" max="2797" width="12" bestFit="1" customWidth="1"/>
    <col min="2798" max="2798" width="20.453125" bestFit="1" customWidth="1"/>
    <col min="2799" max="2799" width="15.453125" bestFit="1" customWidth="1"/>
    <col min="2800" max="2800" width="18.54296875" bestFit="1" customWidth="1"/>
    <col min="2801" max="2801" width="13.1796875" bestFit="1" customWidth="1"/>
    <col min="3052" max="3052" width="20.453125" bestFit="1" customWidth="1"/>
    <col min="3053" max="3053" width="12" bestFit="1" customWidth="1"/>
    <col min="3054" max="3054" width="20.453125" bestFit="1" customWidth="1"/>
    <col min="3055" max="3055" width="15.453125" bestFit="1" customWidth="1"/>
    <col min="3056" max="3056" width="18.54296875" bestFit="1" customWidth="1"/>
    <col min="3057" max="3057" width="13.1796875" bestFit="1" customWidth="1"/>
    <col min="3308" max="3308" width="20.453125" bestFit="1" customWidth="1"/>
    <col min="3309" max="3309" width="12" bestFit="1" customWidth="1"/>
    <col min="3310" max="3310" width="20.453125" bestFit="1" customWidth="1"/>
    <col min="3311" max="3311" width="15.453125" bestFit="1" customWidth="1"/>
    <col min="3312" max="3312" width="18.54296875" bestFit="1" customWidth="1"/>
    <col min="3313" max="3313" width="13.1796875" bestFit="1" customWidth="1"/>
    <col min="3564" max="3564" width="20.453125" bestFit="1" customWidth="1"/>
    <col min="3565" max="3565" width="12" bestFit="1" customWidth="1"/>
    <col min="3566" max="3566" width="20.453125" bestFit="1" customWidth="1"/>
    <col min="3567" max="3567" width="15.453125" bestFit="1" customWidth="1"/>
    <col min="3568" max="3568" width="18.54296875" bestFit="1" customWidth="1"/>
    <col min="3569" max="3569" width="13.1796875" bestFit="1" customWidth="1"/>
    <col min="3820" max="3820" width="20.453125" bestFit="1" customWidth="1"/>
    <col min="3821" max="3821" width="12" bestFit="1" customWidth="1"/>
    <col min="3822" max="3822" width="20.453125" bestFit="1" customWidth="1"/>
    <col min="3823" max="3823" width="15.453125" bestFit="1" customWidth="1"/>
    <col min="3824" max="3824" width="18.54296875" bestFit="1" customWidth="1"/>
    <col min="3825" max="3825" width="13.1796875" bestFit="1" customWidth="1"/>
    <col min="4076" max="4076" width="20.453125" bestFit="1" customWidth="1"/>
    <col min="4077" max="4077" width="12" bestFit="1" customWidth="1"/>
    <col min="4078" max="4078" width="20.453125" bestFit="1" customWidth="1"/>
    <col min="4079" max="4079" width="15.453125" bestFit="1" customWidth="1"/>
    <col min="4080" max="4080" width="18.54296875" bestFit="1" customWidth="1"/>
    <col min="4081" max="4081" width="13.1796875" bestFit="1" customWidth="1"/>
    <col min="4332" max="4332" width="20.453125" bestFit="1" customWidth="1"/>
    <col min="4333" max="4333" width="12" bestFit="1" customWidth="1"/>
    <col min="4334" max="4334" width="20.453125" bestFit="1" customWidth="1"/>
    <col min="4335" max="4335" width="15.453125" bestFit="1" customWidth="1"/>
    <col min="4336" max="4336" width="18.54296875" bestFit="1" customWidth="1"/>
    <col min="4337" max="4337" width="13.1796875" bestFit="1" customWidth="1"/>
    <col min="4588" max="4588" width="20.453125" bestFit="1" customWidth="1"/>
    <col min="4589" max="4589" width="12" bestFit="1" customWidth="1"/>
    <col min="4590" max="4590" width="20.453125" bestFit="1" customWidth="1"/>
    <col min="4591" max="4591" width="15.453125" bestFit="1" customWidth="1"/>
    <col min="4592" max="4592" width="18.54296875" bestFit="1" customWidth="1"/>
    <col min="4593" max="4593" width="13.1796875" bestFit="1" customWidth="1"/>
    <col min="4844" max="4844" width="20.453125" bestFit="1" customWidth="1"/>
    <col min="4845" max="4845" width="12" bestFit="1" customWidth="1"/>
    <col min="4846" max="4846" width="20.453125" bestFit="1" customWidth="1"/>
    <col min="4847" max="4847" width="15.453125" bestFit="1" customWidth="1"/>
    <col min="4848" max="4848" width="18.54296875" bestFit="1" customWidth="1"/>
    <col min="4849" max="4849" width="13.1796875" bestFit="1" customWidth="1"/>
    <col min="5100" max="5100" width="20.453125" bestFit="1" customWidth="1"/>
    <col min="5101" max="5101" width="12" bestFit="1" customWidth="1"/>
    <col min="5102" max="5102" width="20.453125" bestFit="1" customWidth="1"/>
    <col min="5103" max="5103" width="15.453125" bestFit="1" customWidth="1"/>
    <col min="5104" max="5104" width="18.54296875" bestFit="1" customWidth="1"/>
    <col min="5105" max="5105" width="13.1796875" bestFit="1" customWidth="1"/>
    <col min="5356" max="5356" width="20.453125" bestFit="1" customWidth="1"/>
    <col min="5357" max="5357" width="12" bestFit="1" customWidth="1"/>
    <col min="5358" max="5358" width="20.453125" bestFit="1" customWidth="1"/>
    <col min="5359" max="5359" width="15.453125" bestFit="1" customWidth="1"/>
    <col min="5360" max="5360" width="18.54296875" bestFit="1" customWidth="1"/>
    <col min="5361" max="5361" width="13.1796875" bestFit="1" customWidth="1"/>
    <col min="5612" max="5612" width="20.453125" bestFit="1" customWidth="1"/>
    <col min="5613" max="5613" width="12" bestFit="1" customWidth="1"/>
    <col min="5614" max="5614" width="20.453125" bestFit="1" customWidth="1"/>
    <col min="5615" max="5615" width="15.453125" bestFit="1" customWidth="1"/>
    <col min="5616" max="5616" width="18.54296875" bestFit="1" customWidth="1"/>
    <col min="5617" max="5617" width="13.1796875" bestFit="1" customWidth="1"/>
    <col min="5868" max="5868" width="20.453125" bestFit="1" customWidth="1"/>
    <col min="5869" max="5869" width="12" bestFit="1" customWidth="1"/>
    <col min="5870" max="5870" width="20.453125" bestFit="1" customWidth="1"/>
    <col min="5871" max="5871" width="15.453125" bestFit="1" customWidth="1"/>
    <col min="5872" max="5872" width="18.54296875" bestFit="1" customWidth="1"/>
    <col min="5873" max="5873" width="13.1796875" bestFit="1" customWidth="1"/>
    <col min="6124" max="6124" width="20.453125" bestFit="1" customWidth="1"/>
    <col min="6125" max="6125" width="12" bestFit="1" customWidth="1"/>
    <col min="6126" max="6126" width="20.453125" bestFit="1" customWidth="1"/>
    <col min="6127" max="6127" width="15.453125" bestFit="1" customWidth="1"/>
    <col min="6128" max="6128" width="18.54296875" bestFit="1" customWidth="1"/>
    <col min="6129" max="6129" width="13.1796875" bestFit="1" customWidth="1"/>
    <col min="6380" max="6380" width="20.453125" bestFit="1" customWidth="1"/>
    <col min="6381" max="6381" width="12" bestFit="1" customWidth="1"/>
    <col min="6382" max="6382" width="20.453125" bestFit="1" customWidth="1"/>
    <col min="6383" max="6383" width="15.453125" bestFit="1" customWidth="1"/>
    <col min="6384" max="6384" width="18.54296875" bestFit="1" customWidth="1"/>
    <col min="6385" max="6385" width="13.1796875" bestFit="1" customWidth="1"/>
    <col min="6636" max="6636" width="20.453125" bestFit="1" customWidth="1"/>
    <col min="6637" max="6637" width="12" bestFit="1" customWidth="1"/>
    <col min="6638" max="6638" width="20.453125" bestFit="1" customWidth="1"/>
    <col min="6639" max="6639" width="15.453125" bestFit="1" customWidth="1"/>
    <col min="6640" max="6640" width="18.54296875" bestFit="1" customWidth="1"/>
    <col min="6641" max="6641" width="13.1796875" bestFit="1" customWidth="1"/>
    <col min="6892" max="6892" width="20.453125" bestFit="1" customWidth="1"/>
    <col min="6893" max="6893" width="12" bestFit="1" customWidth="1"/>
    <col min="6894" max="6894" width="20.453125" bestFit="1" customWidth="1"/>
    <col min="6895" max="6895" width="15.453125" bestFit="1" customWidth="1"/>
    <col min="6896" max="6896" width="18.54296875" bestFit="1" customWidth="1"/>
    <col min="6897" max="6897" width="13.1796875" bestFit="1" customWidth="1"/>
    <col min="7148" max="7148" width="20.453125" bestFit="1" customWidth="1"/>
    <col min="7149" max="7149" width="12" bestFit="1" customWidth="1"/>
    <col min="7150" max="7150" width="20.453125" bestFit="1" customWidth="1"/>
    <col min="7151" max="7151" width="15.453125" bestFit="1" customWidth="1"/>
    <col min="7152" max="7152" width="18.54296875" bestFit="1" customWidth="1"/>
    <col min="7153" max="7153" width="13.1796875" bestFit="1" customWidth="1"/>
    <col min="7404" max="7404" width="20.453125" bestFit="1" customWidth="1"/>
    <col min="7405" max="7405" width="12" bestFit="1" customWidth="1"/>
    <col min="7406" max="7406" width="20.453125" bestFit="1" customWidth="1"/>
    <col min="7407" max="7407" width="15.453125" bestFit="1" customWidth="1"/>
    <col min="7408" max="7408" width="18.54296875" bestFit="1" customWidth="1"/>
    <col min="7409" max="7409" width="13.1796875" bestFit="1" customWidth="1"/>
    <col min="7660" max="7660" width="20.453125" bestFit="1" customWidth="1"/>
    <col min="7661" max="7661" width="12" bestFit="1" customWidth="1"/>
    <col min="7662" max="7662" width="20.453125" bestFit="1" customWidth="1"/>
    <col min="7663" max="7663" width="15.453125" bestFit="1" customWidth="1"/>
    <col min="7664" max="7664" width="18.54296875" bestFit="1" customWidth="1"/>
    <col min="7665" max="7665" width="13.1796875" bestFit="1" customWidth="1"/>
    <col min="7916" max="7916" width="20.453125" bestFit="1" customWidth="1"/>
    <col min="7917" max="7917" width="12" bestFit="1" customWidth="1"/>
    <col min="7918" max="7918" width="20.453125" bestFit="1" customWidth="1"/>
    <col min="7919" max="7919" width="15.453125" bestFit="1" customWidth="1"/>
    <col min="7920" max="7920" width="18.54296875" bestFit="1" customWidth="1"/>
    <col min="7921" max="7921" width="13.1796875" bestFit="1" customWidth="1"/>
    <col min="8172" max="8172" width="20.453125" bestFit="1" customWidth="1"/>
    <col min="8173" max="8173" width="12" bestFit="1" customWidth="1"/>
    <col min="8174" max="8174" width="20.453125" bestFit="1" customWidth="1"/>
    <col min="8175" max="8175" width="15.453125" bestFit="1" customWidth="1"/>
    <col min="8176" max="8176" width="18.54296875" bestFit="1" customWidth="1"/>
    <col min="8177" max="8177" width="13.1796875" bestFit="1" customWidth="1"/>
    <col min="8428" max="8428" width="20.453125" bestFit="1" customWidth="1"/>
    <col min="8429" max="8429" width="12" bestFit="1" customWidth="1"/>
    <col min="8430" max="8430" width="20.453125" bestFit="1" customWidth="1"/>
    <col min="8431" max="8431" width="15.453125" bestFit="1" customWidth="1"/>
    <col min="8432" max="8432" width="18.54296875" bestFit="1" customWidth="1"/>
    <col min="8433" max="8433" width="13.1796875" bestFit="1" customWidth="1"/>
    <col min="8684" max="8684" width="20.453125" bestFit="1" customWidth="1"/>
    <col min="8685" max="8685" width="12" bestFit="1" customWidth="1"/>
    <col min="8686" max="8686" width="20.453125" bestFit="1" customWidth="1"/>
    <col min="8687" max="8687" width="15.453125" bestFit="1" customWidth="1"/>
    <col min="8688" max="8688" width="18.54296875" bestFit="1" customWidth="1"/>
    <col min="8689" max="8689" width="13.1796875" bestFit="1" customWidth="1"/>
    <col min="8940" max="8940" width="20.453125" bestFit="1" customWidth="1"/>
    <col min="8941" max="8941" width="12" bestFit="1" customWidth="1"/>
    <col min="8942" max="8942" width="20.453125" bestFit="1" customWidth="1"/>
    <col min="8943" max="8943" width="15.453125" bestFit="1" customWidth="1"/>
    <col min="8944" max="8944" width="18.54296875" bestFit="1" customWidth="1"/>
    <col min="8945" max="8945" width="13.1796875" bestFit="1" customWidth="1"/>
    <col min="9196" max="9196" width="20.453125" bestFit="1" customWidth="1"/>
    <col min="9197" max="9197" width="12" bestFit="1" customWidth="1"/>
    <col min="9198" max="9198" width="20.453125" bestFit="1" customWidth="1"/>
    <col min="9199" max="9199" width="15.453125" bestFit="1" customWidth="1"/>
    <col min="9200" max="9200" width="18.54296875" bestFit="1" customWidth="1"/>
    <col min="9201" max="9201" width="13.1796875" bestFit="1" customWidth="1"/>
    <col min="9452" max="9452" width="20.453125" bestFit="1" customWidth="1"/>
    <col min="9453" max="9453" width="12" bestFit="1" customWidth="1"/>
    <col min="9454" max="9454" width="20.453125" bestFit="1" customWidth="1"/>
    <col min="9455" max="9455" width="15.453125" bestFit="1" customWidth="1"/>
    <col min="9456" max="9456" width="18.54296875" bestFit="1" customWidth="1"/>
    <col min="9457" max="9457" width="13.1796875" bestFit="1" customWidth="1"/>
    <col min="9708" max="9708" width="20.453125" bestFit="1" customWidth="1"/>
    <col min="9709" max="9709" width="12" bestFit="1" customWidth="1"/>
    <col min="9710" max="9710" width="20.453125" bestFit="1" customWidth="1"/>
    <col min="9711" max="9711" width="15.453125" bestFit="1" customWidth="1"/>
    <col min="9712" max="9712" width="18.54296875" bestFit="1" customWidth="1"/>
    <col min="9713" max="9713" width="13.1796875" bestFit="1" customWidth="1"/>
    <col min="9964" max="9964" width="20.453125" bestFit="1" customWidth="1"/>
    <col min="9965" max="9965" width="12" bestFit="1" customWidth="1"/>
    <col min="9966" max="9966" width="20.453125" bestFit="1" customWidth="1"/>
    <col min="9967" max="9967" width="15.453125" bestFit="1" customWidth="1"/>
    <col min="9968" max="9968" width="18.54296875" bestFit="1" customWidth="1"/>
    <col min="9969" max="9969" width="13.1796875" bestFit="1" customWidth="1"/>
    <col min="10220" max="10220" width="20.453125" bestFit="1" customWidth="1"/>
    <col min="10221" max="10221" width="12" bestFit="1" customWidth="1"/>
    <col min="10222" max="10222" width="20.453125" bestFit="1" customWidth="1"/>
    <col min="10223" max="10223" width="15.453125" bestFit="1" customWidth="1"/>
    <col min="10224" max="10224" width="18.54296875" bestFit="1" customWidth="1"/>
    <col min="10225" max="10225" width="13.1796875" bestFit="1" customWidth="1"/>
    <col min="10476" max="10476" width="20.453125" bestFit="1" customWidth="1"/>
    <col min="10477" max="10477" width="12" bestFit="1" customWidth="1"/>
    <col min="10478" max="10478" width="20.453125" bestFit="1" customWidth="1"/>
    <col min="10479" max="10479" width="15.453125" bestFit="1" customWidth="1"/>
    <col min="10480" max="10480" width="18.54296875" bestFit="1" customWidth="1"/>
    <col min="10481" max="10481" width="13.1796875" bestFit="1" customWidth="1"/>
    <col min="10732" max="10732" width="20.453125" bestFit="1" customWidth="1"/>
    <col min="10733" max="10733" width="12" bestFit="1" customWidth="1"/>
    <col min="10734" max="10734" width="20.453125" bestFit="1" customWidth="1"/>
    <col min="10735" max="10735" width="15.453125" bestFit="1" customWidth="1"/>
    <col min="10736" max="10736" width="18.54296875" bestFit="1" customWidth="1"/>
    <col min="10737" max="10737" width="13.1796875" bestFit="1" customWidth="1"/>
    <col min="10988" max="10988" width="20.453125" bestFit="1" customWidth="1"/>
    <col min="10989" max="10989" width="12" bestFit="1" customWidth="1"/>
    <col min="10990" max="10990" width="20.453125" bestFit="1" customWidth="1"/>
    <col min="10991" max="10991" width="15.453125" bestFit="1" customWidth="1"/>
    <col min="10992" max="10992" width="18.54296875" bestFit="1" customWidth="1"/>
    <col min="10993" max="10993" width="13.1796875" bestFit="1" customWidth="1"/>
    <col min="11244" max="11244" width="20.453125" bestFit="1" customWidth="1"/>
    <col min="11245" max="11245" width="12" bestFit="1" customWidth="1"/>
    <col min="11246" max="11246" width="20.453125" bestFit="1" customWidth="1"/>
    <col min="11247" max="11247" width="15.453125" bestFit="1" customWidth="1"/>
    <col min="11248" max="11248" width="18.54296875" bestFit="1" customWidth="1"/>
    <col min="11249" max="11249" width="13.1796875" bestFit="1" customWidth="1"/>
    <col min="11500" max="11500" width="20.453125" bestFit="1" customWidth="1"/>
    <col min="11501" max="11501" width="12" bestFit="1" customWidth="1"/>
    <col min="11502" max="11502" width="20.453125" bestFit="1" customWidth="1"/>
    <col min="11503" max="11503" width="15.453125" bestFit="1" customWidth="1"/>
    <col min="11504" max="11504" width="18.54296875" bestFit="1" customWidth="1"/>
    <col min="11505" max="11505" width="13.1796875" bestFit="1" customWidth="1"/>
    <col min="11756" max="11756" width="20.453125" bestFit="1" customWidth="1"/>
    <col min="11757" max="11757" width="12" bestFit="1" customWidth="1"/>
    <col min="11758" max="11758" width="20.453125" bestFit="1" customWidth="1"/>
    <col min="11759" max="11759" width="15.453125" bestFit="1" customWidth="1"/>
    <col min="11760" max="11760" width="18.54296875" bestFit="1" customWidth="1"/>
    <col min="11761" max="11761" width="13.1796875" bestFit="1" customWidth="1"/>
    <col min="12012" max="12012" width="20.453125" bestFit="1" customWidth="1"/>
    <col min="12013" max="12013" width="12" bestFit="1" customWidth="1"/>
    <col min="12014" max="12014" width="20.453125" bestFit="1" customWidth="1"/>
    <col min="12015" max="12015" width="15.453125" bestFit="1" customWidth="1"/>
    <col min="12016" max="12016" width="18.54296875" bestFit="1" customWidth="1"/>
    <col min="12017" max="12017" width="13.1796875" bestFit="1" customWidth="1"/>
    <col min="12268" max="12268" width="20.453125" bestFit="1" customWidth="1"/>
    <col min="12269" max="12269" width="12" bestFit="1" customWidth="1"/>
    <col min="12270" max="12270" width="20.453125" bestFit="1" customWidth="1"/>
    <col min="12271" max="12271" width="15.453125" bestFit="1" customWidth="1"/>
    <col min="12272" max="12272" width="18.54296875" bestFit="1" customWidth="1"/>
    <col min="12273" max="12273" width="13.1796875" bestFit="1" customWidth="1"/>
    <col min="12524" max="12524" width="20.453125" bestFit="1" customWidth="1"/>
    <col min="12525" max="12525" width="12" bestFit="1" customWidth="1"/>
    <col min="12526" max="12526" width="20.453125" bestFit="1" customWidth="1"/>
    <col min="12527" max="12527" width="15.453125" bestFit="1" customWidth="1"/>
    <col min="12528" max="12528" width="18.54296875" bestFit="1" customWidth="1"/>
    <col min="12529" max="12529" width="13.1796875" bestFit="1" customWidth="1"/>
    <col min="12780" max="12780" width="20.453125" bestFit="1" customWidth="1"/>
    <col min="12781" max="12781" width="12" bestFit="1" customWidth="1"/>
    <col min="12782" max="12782" width="20.453125" bestFit="1" customWidth="1"/>
    <col min="12783" max="12783" width="15.453125" bestFit="1" customWidth="1"/>
    <col min="12784" max="12784" width="18.54296875" bestFit="1" customWidth="1"/>
    <col min="12785" max="12785" width="13.1796875" bestFit="1" customWidth="1"/>
    <col min="13036" max="13036" width="20.453125" bestFit="1" customWidth="1"/>
    <col min="13037" max="13037" width="12" bestFit="1" customWidth="1"/>
    <col min="13038" max="13038" width="20.453125" bestFit="1" customWidth="1"/>
    <col min="13039" max="13039" width="15.453125" bestFit="1" customWidth="1"/>
    <col min="13040" max="13040" width="18.54296875" bestFit="1" customWidth="1"/>
    <col min="13041" max="13041" width="13.1796875" bestFit="1" customWidth="1"/>
    <col min="13292" max="13292" width="20.453125" bestFit="1" customWidth="1"/>
    <col min="13293" max="13293" width="12" bestFit="1" customWidth="1"/>
    <col min="13294" max="13294" width="20.453125" bestFit="1" customWidth="1"/>
    <col min="13295" max="13295" width="15.453125" bestFit="1" customWidth="1"/>
    <col min="13296" max="13296" width="18.54296875" bestFit="1" customWidth="1"/>
    <col min="13297" max="13297" width="13.1796875" bestFit="1" customWidth="1"/>
    <col min="13548" max="13548" width="20.453125" bestFit="1" customWidth="1"/>
    <col min="13549" max="13549" width="12" bestFit="1" customWidth="1"/>
    <col min="13550" max="13550" width="20.453125" bestFit="1" customWidth="1"/>
    <col min="13551" max="13551" width="15.453125" bestFit="1" customWidth="1"/>
    <col min="13552" max="13552" width="18.54296875" bestFit="1" customWidth="1"/>
    <col min="13553" max="13553" width="13.1796875" bestFit="1" customWidth="1"/>
    <col min="13804" max="13804" width="20.453125" bestFit="1" customWidth="1"/>
    <col min="13805" max="13805" width="12" bestFit="1" customWidth="1"/>
    <col min="13806" max="13806" width="20.453125" bestFit="1" customWidth="1"/>
    <col min="13807" max="13807" width="15.453125" bestFit="1" customWidth="1"/>
    <col min="13808" max="13808" width="18.54296875" bestFit="1" customWidth="1"/>
    <col min="13809" max="13809" width="13.1796875" bestFit="1" customWidth="1"/>
    <col min="14060" max="14060" width="20.453125" bestFit="1" customWidth="1"/>
    <col min="14061" max="14061" width="12" bestFit="1" customWidth="1"/>
    <col min="14062" max="14062" width="20.453125" bestFit="1" customWidth="1"/>
    <col min="14063" max="14063" width="15.453125" bestFit="1" customWidth="1"/>
    <col min="14064" max="14064" width="18.54296875" bestFit="1" customWidth="1"/>
    <col min="14065" max="14065" width="13.1796875" bestFit="1" customWidth="1"/>
    <col min="14316" max="14316" width="20.453125" bestFit="1" customWidth="1"/>
    <col min="14317" max="14317" width="12" bestFit="1" customWidth="1"/>
    <col min="14318" max="14318" width="20.453125" bestFit="1" customWidth="1"/>
    <col min="14319" max="14319" width="15.453125" bestFit="1" customWidth="1"/>
    <col min="14320" max="14320" width="18.54296875" bestFit="1" customWidth="1"/>
    <col min="14321" max="14321" width="13.1796875" bestFit="1" customWidth="1"/>
    <col min="14572" max="14572" width="20.453125" bestFit="1" customWidth="1"/>
    <col min="14573" max="14573" width="12" bestFit="1" customWidth="1"/>
    <col min="14574" max="14574" width="20.453125" bestFit="1" customWidth="1"/>
    <col min="14575" max="14575" width="15.453125" bestFit="1" customWidth="1"/>
    <col min="14576" max="14576" width="18.54296875" bestFit="1" customWidth="1"/>
    <col min="14577" max="14577" width="13.1796875" bestFit="1" customWidth="1"/>
    <col min="14828" max="14828" width="20.453125" bestFit="1" customWidth="1"/>
    <col min="14829" max="14829" width="12" bestFit="1" customWidth="1"/>
    <col min="14830" max="14830" width="20.453125" bestFit="1" customWidth="1"/>
    <col min="14831" max="14831" width="15.453125" bestFit="1" customWidth="1"/>
    <col min="14832" max="14832" width="18.54296875" bestFit="1" customWidth="1"/>
    <col min="14833" max="14833" width="13.1796875" bestFit="1" customWidth="1"/>
    <col min="15084" max="15084" width="20.453125" bestFit="1" customWidth="1"/>
    <col min="15085" max="15085" width="12" bestFit="1" customWidth="1"/>
    <col min="15086" max="15086" width="20.453125" bestFit="1" customWidth="1"/>
    <col min="15087" max="15087" width="15.453125" bestFit="1" customWidth="1"/>
    <col min="15088" max="15088" width="18.54296875" bestFit="1" customWidth="1"/>
    <col min="15089" max="15089" width="13.1796875" bestFit="1" customWidth="1"/>
    <col min="15340" max="15340" width="20.453125" bestFit="1" customWidth="1"/>
    <col min="15341" max="15341" width="12" bestFit="1" customWidth="1"/>
    <col min="15342" max="15342" width="20.453125" bestFit="1" customWidth="1"/>
    <col min="15343" max="15343" width="15.453125" bestFit="1" customWidth="1"/>
    <col min="15344" max="15344" width="18.54296875" bestFit="1" customWidth="1"/>
    <col min="15345" max="15345" width="13.1796875" bestFit="1" customWidth="1"/>
    <col min="15596" max="15596" width="20.453125" bestFit="1" customWidth="1"/>
    <col min="15597" max="15597" width="12" bestFit="1" customWidth="1"/>
    <col min="15598" max="15598" width="20.453125" bestFit="1" customWidth="1"/>
    <col min="15599" max="15599" width="15.453125" bestFit="1" customWidth="1"/>
    <col min="15600" max="15600" width="18.54296875" bestFit="1" customWidth="1"/>
    <col min="15601" max="15601" width="13.1796875" bestFit="1" customWidth="1"/>
    <col min="15852" max="15852" width="20.453125" bestFit="1" customWidth="1"/>
    <col min="15853" max="15853" width="12" bestFit="1" customWidth="1"/>
    <col min="15854" max="15854" width="20.453125" bestFit="1" customWidth="1"/>
    <col min="15855" max="15855" width="15.453125" bestFit="1" customWidth="1"/>
    <col min="15856" max="15856" width="18.54296875" bestFit="1" customWidth="1"/>
    <col min="15857" max="15857" width="13.1796875" bestFit="1" customWidth="1"/>
    <col min="16108" max="16108" width="20.453125" bestFit="1" customWidth="1"/>
    <col min="16109" max="16109" width="12" bestFit="1" customWidth="1"/>
    <col min="16110" max="16110" width="20.453125" bestFit="1" customWidth="1"/>
    <col min="16111" max="16111" width="15.453125" bestFit="1" customWidth="1"/>
    <col min="16112" max="16112" width="18.54296875" bestFit="1" customWidth="1"/>
    <col min="16113" max="16113" width="13.1796875" bestFit="1" customWidth="1"/>
  </cols>
  <sheetData>
    <row r="2" spans="1:9" ht="43.5" x14ac:dyDescent="0.35">
      <c r="A2" s="4" t="s">
        <v>20</v>
      </c>
      <c r="C2" s="36"/>
      <c r="D2" s="50"/>
      <c r="E2" s="50"/>
      <c r="F2" s="50"/>
      <c r="G2" s="50"/>
      <c r="H2" s="36"/>
      <c r="I2" s="36"/>
    </row>
    <row r="3" spans="1:9" x14ac:dyDescent="0.35">
      <c r="A3" s="5" t="s">
        <v>21</v>
      </c>
      <c r="C3" s="53" t="s">
        <v>115</v>
      </c>
      <c r="D3" s="36"/>
      <c r="E3" s="36"/>
      <c r="F3" s="51"/>
      <c r="G3" s="52"/>
      <c r="H3" s="51"/>
      <c r="I3" s="36"/>
    </row>
    <row r="4" spans="1:9" x14ac:dyDescent="0.35">
      <c r="A4" s="5" t="s">
        <v>22</v>
      </c>
      <c r="C4" s="53" t="s">
        <v>114</v>
      </c>
      <c r="D4" s="36"/>
      <c r="E4" s="36"/>
      <c r="F4" s="51"/>
      <c r="G4" s="52"/>
      <c r="H4" s="51"/>
      <c r="I4" s="36"/>
    </row>
    <row r="5" spans="1:9" x14ac:dyDescent="0.35">
      <c r="A5" s="5" t="s">
        <v>23</v>
      </c>
      <c r="C5" s="36"/>
      <c r="D5" s="36"/>
      <c r="E5" s="36"/>
      <c r="F5" s="51"/>
      <c r="G5" s="52"/>
      <c r="H5" s="51"/>
      <c r="I5" s="36"/>
    </row>
    <row r="6" spans="1:9" x14ac:dyDescent="0.35">
      <c r="A6" s="5" t="s">
        <v>23</v>
      </c>
      <c r="G6" s="52"/>
      <c r="H6" s="51"/>
      <c r="I6" s="36"/>
    </row>
    <row r="7" spans="1:9" x14ac:dyDescent="0.35">
      <c r="A7" s="5" t="s">
        <v>22</v>
      </c>
      <c r="G7" s="52"/>
      <c r="H7" s="51"/>
      <c r="I7" s="36"/>
    </row>
    <row r="8" spans="1:9" x14ac:dyDescent="0.35">
      <c r="A8" s="5" t="s">
        <v>24</v>
      </c>
      <c r="G8" s="52"/>
      <c r="H8" s="51"/>
      <c r="I8" s="36"/>
    </row>
    <row r="9" spans="1:9" x14ac:dyDescent="0.35">
      <c r="A9" s="5" t="s">
        <v>24</v>
      </c>
      <c r="G9" s="52"/>
      <c r="H9" s="36"/>
      <c r="I9" s="36"/>
    </row>
    <row r="10" spans="1:9" x14ac:dyDescent="0.35">
      <c r="A10" s="5" t="s">
        <v>23</v>
      </c>
      <c r="G10" s="36"/>
      <c r="H10" s="36"/>
      <c r="I10" s="36"/>
    </row>
    <row r="11" spans="1:9" x14ac:dyDescent="0.35">
      <c r="A11" s="5" t="s">
        <v>22</v>
      </c>
      <c r="G11" s="36"/>
      <c r="H11" s="36"/>
      <c r="I11" s="36"/>
    </row>
    <row r="12" spans="1:9" x14ac:dyDescent="0.35">
      <c r="A12" s="5" t="s">
        <v>24</v>
      </c>
    </row>
    <row r="13" spans="1:9" x14ac:dyDescent="0.35">
      <c r="A13" s="5" t="s">
        <v>23</v>
      </c>
    </row>
    <row r="14" spans="1:9" x14ac:dyDescent="0.35">
      <c r="A14" s="5" t="s">
        <v>22</v>
      </c>
    </row>
    <row r="15" spans="1:9" x14ac:dyDescent="0.35">
      <c r="A15" s="5" t="s">
        <v>24</v>
      </c>
    </row>
    <row r="16" spans="1:9" x14ac:dyDescent="0.35">
      <c r="A16" s="5" t="s">
        <v>25</v>
      </c>
    </row>
    <row r="17" spans="1:1" x14ac:dyDescent="0.35">
      <c r="A17" s="5" t="s">
        <v>22</v>
      </c>
    </row>
    <row r="18" spans="1:1" x14ac:dyDescent="0.35">
      <c r="A18" s="5" t="s">
        <v>22</v>
      </c>
    </row>
    <row r="19" spans="1:1" x14ac:dyDescent="0.35">
      <c r="A19" s="5" t="s">
        <v>22</v>
      </c>
    </row>
    <row r="20" spans="1:1" x14ac:dyDescent="0.35">
      <c r="A20" s="5" t="s">
        <v>22</v>
      </c>
    </row>
    <row r="21" spans="1:1" x14ac:dyDescent="0.35">
      <c r="A21" s="5" t="s">
        <v>22</v>
      </c>
    </row>
    <row r="22" spans="1:1" x14ac:dyDescent="0.35">
      <c r="A22" s="5" t="s">
        <v>21</v>
      </c>
    </row>
    <row r="23" spans="1:1" x14ac:dyDescent="0.35">
      <c r="A23" s="5" t="s">
        <v>24</v>
      </c>
    </row>
    <row r="24" spans="1:1" x14ac:dyDescent="0.35">
      <c r="A24" s="5" t="s">
        <v>23</v>
      </c>
    </row>
    <row r="25" spans="1:1" x14ac:dyDescent="0.35">
      <c r="A25" s="5" t="s">
        <v>23</v>
      </c>
    </row>
    <row r="26" spans="1:1" x14ac:dyDescent="0.35">
      <c r="A26" s="5" t="s">
        <v>22</v>
      </c>
    </row>
    <row r="27" spans="1:1" x14ac:dyDescent="0.35">
      <c r="A27" s="5" t="s">
        <v>22</v>
      </c>
    </row>
    <row r="28" spans="1:1" x14ac:dyDescent="0.35">
      <c r="A28" s="5" t="s">
        <v>22</v>
      </c>
    </row>
    <row r="29" spans="1:1" x14ac:dyDescent="0.35">
      <c r="A29" s="5" t="s">
        <v>22</v>
      </c>
    </row>
    <row r="30" spans="1:1" x14ac:dyDescent="0.35">
      <c r="A30" s="5" t="s">
        <v>22</v>
      </c>
    </row>
    <row r="31" spans="1:1" x14ac:dyDescent="0.35">
      <c r="A31" s="5" t="s">
        <v>25</v>
      </c>
    </row>
    <row r="32" spans="1:1" x14ac:dyDescent="0.35">
      <c r="A32" s="5" t="s">
        <v>23</v>
      </c>
    </row>
    <row r="33" spans="1:1" x14ac:dyDescent="0.35">
      <c r="A33" s="5" t="s">
        <v>24</v>
      </c>
    </row>
    <row r="34" spans="1:1" x14ac:dyDescent="0.35">
      <c r="A34" s="5" t="s">
        <v>24</v>
      </c>
    </row>
    <row r="35" spans="1:1" x14ac:dyDescent="0.35">
      <c r="A35" s="5" t="s">
        <v>26</v>
      </c>
    </row>
    <row r="36" spans="1:1" x14ac:dyDescent="0.35">
      <c r="A36" s="5" t="s">
        <v>22</v>
      </c>
    </row>
    <row r="37" spans="1:1" x14ac:dyDescent="0.35">
      <c r="A37" s="5" t="s">
        <v>22</v>
      </c>
    </row>
    <row r="38" spans="1:1" x14ac:dyDescent="0.35">
      <c r="A38" s="5" t="s">
        <v>22</v>
      </c>
    </row>
    <row r="39" spans="1:1" x14ac:dyDescent="0.35">
      <c r="A39" s="5" t="s">
        <v>22</v>
      </c>
    </row>
    <row r="40" spans="1:1" x14ac:dyDescent="0.35">
      <c r="A40" s="5" t="s">
        <v>22</v>
      </c>
    </row>
    <row r="41" spans="1:1" x14ac:dyDescent="0.35">
      <c r="A41" s="5" t="s">
        <v>22</v>
      </c>
    </row>
    <row r="42" spans="1:1" x14ac:dyDescent="0.35">
      <c r="A42" s="5" t="s">
        <v>23</v>
      </c>
    </row>
    <row r="43" spans="1:1" x14ac:dyDescent="0.35">
      <c r="A43" s="5" t="s">
        <v>21</v>
      </c>
    </row>
    <row r="44" spans="1:1" x14ac:dyDescent="0.35">
      <c r="A44" s="5" t="s">
        <v>23</v>
      </c>
    </row>
    <row r="45" spans="1:1" x14ac:dyDescent="0.35">
      <c r="A45" s="5" t="s">
        <v>24</v>
      </c>
    </row>
    <row r="46" spans="1:1" x14ac:dyDescent="0.35">
      <c r="A46" s="5" t="s">
        <v>22</v>
      </c>
    </row>
    <row r="47" spans="1:1" x14ac:dyDescent="0.35">
      <c r="A47" s="5" t="s">
        <v>21</v>
      </c>
    </row>
    <row r="48" spans="1:1" x14ac:dyDescent="0.35">
      <c r="A48" s="5" t="s">
        <v>24</v>
      </c>
    </row>
  </sheetData>
  <dataValidations count="2">
    <dataValidation type="list" allowBlank="1" showInputMessage="1" showErrorMessage="1" sqref="WUN983043:WUN983088 IB3:IB48 RX3:RX48 ABT3:ABT48 ALP3:ALP48 AVL3:AVL48 BFH3:BFH48 BPD3:BPD48 BYZ3:BYZ48 CIV3:CIV48 CSR3:CSR48 DCN3:DCN48 DMJ3:DMJ48 DWF3:DWF48 EGB3:EGB48 EPX3:EPX48 EZT3:EZT48 FJP3:FJP48 FTL3:FTL48 GDH3:GDH48 GND3:GND48 GWZ3:GWZ48 HGV3:HGV48 HQR3:HQR48 IAN3:IAN48 IKJ3:IKJ48 IUF3:IUF48 JEB3:JEB48 JNX3:JNX48 JXT3:JXT48 KHP3:KHP48 KRL3:KRL48 LBH3:LBH48 LLD3:LLD48 LUZ3:LUZ48 MEV3:MEV48 MOR3:MOR48 MYN3:MYN48 NIJ3:NIJ48 NSF3:NSF48 OCB3:OCB48 OLX3:OLX48 OVT3:OVT48 PFP3:PFP48 PPL3:PPL48 PZH3:PZH48 QJD3:QJD48 QSZ3:QSZ48 RCV3:RCV48 RMR3:RMR48 RWN3:RWN48 SGJ3:SGJ48 SQF3:SQF48 TAB3:TAB48 TJX3:TJX48 TTT3:TTT48 UDP3:UDP48 UNL3:UNL48 UXH3:UXH48 VHD3:VHD48 VQZ3:VQZ48 WAV3:WAV48 WKR3:WKR48 WUN3:WUN48 A65539:A65584 IB65539:IB65584 RX65539:RX65584 ABT65539:ABT65584 ALP65539:ALP65584 AVL65539:AVL65584 BFH65539:BFH65584 BPD65539:BPD65584 BYZ65539:BYZ65584 CIV65539:CIV65584 CSR65539:CSR65584 DCN65539:DCN65584 DMJ65539:DMJ65584 DWF65539:DWF65584 EGB65539:EGB65584 EPX65539:EPX65584 EZT65539:EZT65584 FJP65539:FJP65584 FTL65539:FTL65584 GDH65539:GDH65584 GND65539:GND65584 GWZ65539:GWZ65584 HGV65539:HGV65584 HQR65539:HQR65584 IAN65539:IAN65584 IKJ65539:IKJ65584 IUF65539:IUF65584 JEB65539:JEB65584 JNX65539:JNX65584 JXT65539:JXT65584 KHP65539:KHP65584 KRL65539:KRL65584 LBH65539:LBH65584 LLD65539:LLD65584 LUZ65539:LUZ65584 MEV65539:MEV65584 MOR65539:MOR65584 MYN65539:MYN65584 NIJ65539:NIJ65584 NSF65539:NSF65584 OCB65539:OCB65584 OLX65539:OLX65584 OVT65539:OVT65584 PFP65539:PFP65584 PPL65539:PPL65584 PZH65539:PZH65584 QJD65539:QJD65584 QSZ65539:QSZ65584 RCV65539:RCV65584 RMR65539:RMR65584 RWN65539:RWN65584 SGJ65539:SGJ65584 SQF65539:SQF65584 TAB65539:TAB65584 TJX65539:TJX65584 TTT65539:TTT65584 UDP65539:UDP65584 UNL65539:UNL65584 UXH65539:UXH65584 VHD65539:VHD65584 VQZ65539:VQZ65584 WAV65539:WAV65584 WKR65539:WKR65584 WUN65539:WUN65584 A131075:A131120 IB131075:IB131120 RX131075:RX131120 ABT131075:ABT131120 ALP131075:ALP131120 AVL131075:AVL131120 BFH131075:BFH131120 BPD131075:BPD131120 BYZ131075:BYZ131120 CIV131075:CIV131120 CSR131075:CSR131120 DCN131075:DCN131120 DMJ131075:DMJ131120 DWF131075:DWF131120 EGB131075:EGB131120 EPX131075:EPX131120 EZT131075:EZT131120 FJP131075:FJP131120 FTL131075:FTL131120 GDH131075:GDH131120 GND131075:GND131120 GWZ131075:GWZ131120 HGV131075:HGV131120 HQR131075:HQR131120 IAN131075:IAN131120 IKJ131075:IKJ131120 IUF131075:IUF131120 JEB131075:JEB131120 JNX131075:JNX131120 JXT131075:JXT131120 KHP131075:KHP131120 KRL131075:KRL131120 LBH131075:LBH131120 LLD131075:LLD131120 LUZ131075:LUZ131120 MEV131075:MEV131120 MOR131075:MOR131120 MYN131075:MYN131120 NIJ131075:NIJ131120 NSF131075:NSF131120 OCB131075:OCB131120 OLX131075:OLX131120 OVT131075:OVT131120 PFP131075:PFP131120 PPL131075:PPL131120 PZH131075:PZH131120 QJD131075:QJD131120 QSZ131075:QSZ131120 RCV131075:RCV131120 RMR131075:RMR131120 RWN131075:RWN131120 SGJ131075:SGJ131120 SQF131075:SQF131120 TAB131075:TAB131120 TJX131075:TJX131120 TTT131075:TTT131120 UDP131075:UDP131120 UNL131075:UNL131120 UXH131075:UXH131120 VHD131075:VHD131120 VQZ131075:VQZ131120 WAV131075:WAV131120 WKR131075:WKR131120 WUN131075:WUN131120 A196611:A196656 IB196611:IB196656 RX196611:RX196656 ABT196611:ABT196656 ALP196611:ALP196656 AVL196611:AVL196656 BFH196611:BFH196656 BPD196611:BPD196656 BYZ196611:BYZ196656 CIV196611:CIV196656 CSR196611:CSR196656 DCN196611:DCN196656 DMJ196611:DMJ196656 DWF196611:DWF196656 EGB196611:EGB196656 EPX196611:EPX196656 EZT196611:EZT196656 FJP196611:FJP196656 FTL196611:FTL196656 GDH196611:GDH196656 GND196611:GND196656 GWZ196611:GWZ196656 HGV196611:HGV196656 HQR196611:HQR196656 IAN196611:IAN196656 IKJ196611:IKJ196656 IUF196611:IUF196656 JEB196611:JEB196656 JNX196611:JNX196656 JXT196611:JXT196656 KHP196611:KHP196656 KRL196611:KRL196656 LBH196611:LBH196656 LLD196611:LLD196656 LUZ196611:LUZ196656 MEV196611:MEV196656 MOR196611:MOR196656 MYN196611:MYN196656 NIJ196611:NIJ196656 NSF196611:NSF196656 OCB196611:OCB196656 OLX196611:OLX196656 OVT196611:OVT196656 PFP196611:PFP196656 PPL196611:PPL196656 PZH196611:PZH196656 QJD196611:QJD196656 QSZ196611:QSZ196656 RCV196611:RCV196656 RMR196611:RMR196656 RWN196611:RWN196656 SGJ196611:SGJ196656 SQF196611:SQF196656 TAB196611:TAB196656 TJX196611:TJX196656 TTT196611:TTT196656 UDP196611:UDP196656 UNL196611:UNL196656 UXH196611:UXH196656 VHD196611:VHD196656 VQZ196611:VQZ196656 WAV196611:WAV196656 WKR196611:WKR196656 WUN196611:WUN196656 A262147:A262192 IB262147:IB262192 RX262147:RX262192 ABT262147:ABT262192 ALP262147:ALP262192 AVL262147:AVL262192 BFH262147:BFH262192 BPD262147:BPD262192 BYZ262147:BYZ262192 CIV262147:CIV262192 CSR262147:CSR262192 DCN262147:DCN262192 DMJ262147:DMJ262192 DWF262147:DWF262192 EGB262147:EGB262192 EPX262147:EPX262192 EZT262147:EZT262192 FJP262147:FJP262192 FTL262147:FTL262192 GDH262147:GDH262192 GND262147:GND262192 GWZ262147:GWZ262192 HGV262147:HGV262192 HQR262147:HQR262192 IAN262147:IAN262192 IKJ262147:IKJ262192 IUF262147:IUF262192 JEB262147:JEB262192 JNX262147:JNX262192 JXT262147:JXT262192 KHP262147:KHP262192 KRL262147:KRL262192 LBH262147:LBH262192 LLD262147:LLD262192 LUZ262147:LUZ262192 MEV262147:MEV262192 MOR262147:MOR262192 MYN262147:MYN262192 NIJ262147:NIJ262192 NSF262147:NSF262192 OCB262147:OCB262192 OLX262147:OLX262192 OVT262147:OVT262192 PFP262147:PFP262192 PPL262147:PPL262192 PZH262147:PZH262192 QJD262147:QJD262192 QSZ262147:QSZ262192 RCV262147:RCV262192 RMR262147:RMR262192 RWN262147:RWN262192 SGJ262147:SGJ262192 SQF262147:SQF262192 TAB262147:TAB262192 TJX262147:TJX262192 TTT262147:TTT262192 UDP262147:UDP262192 UNL262147:UNL262192 UXH262147:UXH262192 VHD262147:VHD262192 VQZ262147:VQZ262192 WAV262147:WAV262192 WKR262147:WKR262192 WUN262147:WUN262192 A327683:A327728 IB327683:IB327728 RX327683:RX327728 ABT327683:ABT327728 ALP327683:ALP327728 AVL327683:AVL327728 BFH327683:BFH327728 BPD327683:BPD327728 BYZ327683:BYZ327728 CIV327683:CIV327728 CSR327683:CSR327728 DCN327683:DCN327728 DMJ327683:DMJ327728 DWF327683:DWF327728 EGB327683:EGB327728 EPX327683:EPX327728 EZT327683:EZT327728 FJP327683:FJP327728 FTL327683:FTL327728 GDH327683:GDH327728 GND327683:GND327728 GWZ327683:GWZ327728 HGV327683:HGV327728 HQR327683:HQR327728 IAN327683:IAN327728 IKJ327683:IKJ327728 IUF327683:IUF327728 JEB327683:JEB327728 JNX327683:JNX327728 JXT327683:JXT327728 KHP327683:KHP327728 KRL327683:KRL327728 LBH327683:LBH327728 LLD327683:LLD327728 LUZ327683:LUZ327728 MEV327683:MEV327728 MOR327683:MOR327728 MYN327683:MYN327728 NIJ327683:NIJ327728 NSF327683:NSF327728 OCB327683:OCB327728 OLX327683:OLX327728 OVT327683:OVT327728 PFP327683:PFP327728 PPL327683:PPL327728 PZH327683:PZH327728 QJD327683:QJD327728 QSZ327683:QSZ327728 RCV327683:RCV327728 RMR327683:RMR327728 RWN327683:RWN327728 SGJ327683:SGJ327728 SQF327683:SQF327728 TAB327683:TAB327728 TJX327683:TJX327728 TTT327683:TTT327728 UDP327683:UDP327728 UNL327683:UNL327728 UXH327683:UXH327728 VHD327683:VHD327728 VQZ327683:VQZ327728 WAV327683:WAV327728 WKR327683:WKR327728 WUN327683:WUN327728 A393219:A393264 IB393219:IB393264 RX393219:RX393264 ABT393219:ABT393264 ALP393219:ALP393264 AVL393219:AVL393264 BFH393219:BFH393264 BPD393219:BPD393264 BYZ393219:BYZ393264 CIV393219:CIV393264 CSR393219:CSR393264 DCN393219:DCN393264 DMJ393219:DMJ393264 DWF393219:DWF393264 EGB393219:EGB393264 EPX393219:EPX393264 EZT393219:EZT393264 FJP393219:FJP393264 FTL393219:FTL393264 GDH393219:GDH393264 GND393219:GND393264 GWZ393219:GWZ393264 HGV393219:HGV393264 HQR393219:HQR393264 IAN393219:IAN393264 IKJ393219:IKJ393264 IUF393219:IUF393264 JEB393219:JEB393264 JNX393219:JNX393264 JXT393219:JXT393264 KHP393219:KHP393264 KRL393219:KRL393264 LBH393219:LBH393264 LLD393219:LLD393264 LUZ393219:LUZ393264 MEV393219:MEV393264 MOR393219:MOR393264 MYN393219:MYN393264 NIJ393219:NIJ393264 NSF393219:NSF393264 OCB393219:OCB393264 OLX393219:OLX393264 OVT393219:OVT393264 PFP393219:PFP393264 PPL393219:PPL393264 PZH393219:PZH393264 QJD393219:QJD393264 QSZ393219:QSZ393264 RCV393219:RCV393264 RMR393219:RMR393264 RWN393219:RWN393264 SGJ393219:SGJ393264 SQF393219:SQF393264 TAB393219:TAB393264 TJX393219:TJX393264 TTT393219:TTT393264 UDP393219:UDP393264 UNL393219:UNL393264 UXH393219:UXH393264 VHD393219:VHD393264 VQZ393219:VQZ393264 WAV393219:WAV393264 WKR393219:WKR393264 WUN393219:WUN393264 A458755:A458800 IB458755:IB458800 RX458755:RX458800 ABT458755:ABT458800 ALP458755:ALP458800 AVL458755:AVL458800 BFH458755:BFH458800 BPD458755:BPD458800 BYZ458755:BYZ458800 CIV458755:CIV458800 CSR458755:CSR458800 DCN458755:DCN458800 DMJ458755:DMJ458800 DWF458755:DWF458800 EGB458755:EGB458800 EPX458755:EPX458800 EZT458755:EZT458800 FJP458755:FJP458800 FTL458755:FTL458800 GDH458755:GDH458800 GND458755:GND458800 GWZ458755:GWZ458800 HGV458755:HGV458800 HQR458755:HQR458800 IAN458755:IAN458800 IKJ458755:IKJ458800 IUF458755:IUF458800 JEB458755:JEB458800 JNX458755:JNX458800 JXT458755:JXT458800 KHP458755:KHP458800 KRL458755:KRL458800 LBH458755:LBH458800 LLD458755:LLD458800 LUZ458755:LUZ458800 MEV458755:MEV458800 MOR458755:MOR458800 MYN458755:MYN458800 NIJ458755:NIJ458800 NSF458755:NSF458800 OCB458755:OCB458800 OLX458755:OLX458800 OVT458755:OVT458800 PFP458755:PFP458800 PPL458755:PPL458800 PZH458755:PZH458800 QJD458755:QJD458800 QSZ458755:QSZ458800 RCV458755:RCV458800 RMR458755:RMR458800 RWN458755:RWN458800 SGJ458755:SGJ458800 SQF458755:SQF458800 TAB458755:TAB458800 TJX458755:TJX458800 TTT458755:TTT458800 UDP458755:UDP458800 UNL458755:UNL458800 UXH458755:UXH458800 VHD458755:VHD458800 VQZ458755:VQZ458800 WAV458755:WAV458800 WKR458755:WKR458800 WUN458755:WUN458800 A524291:A524336 IB524291:IB524336 RX524291:RX524336 ABT524291:ABT524336 ALP524291:ALP524336 AVL524291:AVL524336 BFH524291:BFH524336 BPD524291:BPD524336 BYZ524291:BYZ524336 CIV524291:CIV524336 CSR524291:CSR524336 DCN524291:DCN524336 DMJ524291:DMJ524336 DWF524291:DWF524336 EGB524291:EGB524336 EPX524291:EPX524336 EZT524291:EZT524336 FJP524291:FJP524336 FTL524291:FTL524336 GDH524291:GDH524336 GND524291:GND524336 GWZ524291:GWZ524336 HGV524291:HGV524336 HQR524291:HQR524336 IAN524291:IAN524336 IKJ524291:IKJ524336 IUF524291:IUF524336 JEB524291:JEB524336 JNX524291:JNX524336 JXT524291:JXT524336 KHP524291:KHP524336 KRL524291:KRL524336 LBH524291:LBH524336 LLD524291:LLD524336 LUZ524291:LUZ524336 MEV524291:MEV524336 MOR524291:MOR524336 MYN524291:MYN524336 NIJ524291:NIJ524336 NSF524291:NSF524336 OCB524291:OCB524336 OLX524291:OLX524336 OVT524291:OVT524336 PFP524291:PFP524336 PPL524291:PPL524336 PZH524291:PZH524336 QJD524291:QJD524336 QSZ524291:QSZ524336 RCV524291:RCV524336 RMR524291:RMR524336 RWN524291:RWN524336 SGJ524291:SGJ524336 SQF524291:SQF524336 TAB524291:TAB524336 TJX524291:TJX524336 TTT524291:TTT524336 UDP524291:UDP524336 UNL524291:UNL524336 UXH524291:UXH524336 VHD524291:VHD524336 VQZ524291:VQZ524336 WAV524291:WAV524336 WKR524291:WKR524336 WUN524291:WUN524336 A589827:A589872 IB589827:IB589872 RX589827:RX589872 ABT589827:ABT589872 ALP589827:ALP589872 AVL589827:AVL589872 BFH589827:BFH589872 BPD589827:BPD589872 BYZ589827:BYZ589872 CIV589827:CIV589872 CSR589827:CSR589872 DCN589827:DCN589872 DMJ589827:DMJ589872 DWF589827:DWF589872 EGB589827:EGB589872 EPX589827:EPX589872 EZT589827:EZT589872 FJP589827:FJP589872 FTL589827:FTL589872 GDH589827:GDH589872 GND589827:GND589872 GWZ589827:GWZ589872 HGV589827:HGV589872 HQR589827:HQR589872 IAN589827:IAN589872 IKJ589827:IKJ589872 IUF589827:IUF589872 JEB589827:JEB589872 JNX589827:JNX589872 JXT589827:JXT589872 KHP589827:KHP589872 KRL589827:KRL589872 LBH589827:LBH589872 LLD589827:LLD589872 LUZ589827:LUZ589872 MEV589827:MEV589872 MOR589827:MOR589872 MYN589827:MYN589872 NIJ589827:NIJ589872 NSF589827:NSF589872 OCB589827:OCB589872 OLX589827:OLX589872 OVT589827:OVT589872 PFP589827:PFP589872 PPL589827:PPL589872 PZH589827:PZH589872 QJD589827:QJD589872 QSZ589827:QSZ589872 RCV589827:RCV589872 RMR589827:RMR589872 RWN589827:RWN589872 SGJ589827:SGJ589872 SQF589827:SQF589872 TAB589827:TAB589872 TJX589827:TJX589872 TTT589827:TTT589872 UDP589827:UDP589872 UNL589827:UNL589872 UXH589827:UXH589872 VHD589827:VHD589872 VQZ589827:VQZ589872 WAV589827:WAV589872 WKR589827:WKR589872 WUN589827:WUN589872 A655363:A655408 IB655363:IB655408 RX655363:RX655408 ABT655363:ABT655408 ALP655363:ALP655408 AVL655363:AVL655408 BFH655363:BFH655408 BPD655363:BPD655408 BYZ655363:BYZ655408 CIV655363:CIV655408 CSR655363:CSR655408 DCN655363:DCN655408 DMJ655363:DMJ655408 DWF655363:DWF655408 EGB655363:EGB655408 EPX655363:EPX655408 EZT655363:EZT655408 FJP655363:FJP655408 FTL655363:FTL655408 GDH655363:GDH655408 GND655363:GND655408 GWZ655363:GWZ655408 HGV655363:HGV655408 HQR655363:HQR655408 IAN655363:IAN655408 IKJ655363:IKJ655408 IUF655363:IUF655408 JEB655363:JEB655408 JNX655363:JNX655408 JXT655363:JXT655408 KHP655363:KHP655408 KRL655363:KRL655408 LBH655363:LBH655408 LLD655363:LLD655408 LUZ655363:LUZ655408 MEV655363:MEV655408 MOR655363:MOR655408 MYN655363:MYN655408 NIJ655363:NIJ655408 NSF655363:NSF655408 OCB655363:OCB655408 OLX655363:OLX655408 OVT655363:OVT655408 PFP655363:PFP655408 PPL655363:PPL655408 PZH655363:PZH655408 QJD655363:QJD655408 QSZ655363:QSZ655408 RCV655363:RCV655408 RMR655363:RMR655408 RWN655363:RWN655408 SGJ655363:SGJ655408 SQF655363:SQF655408 TAB655363:TAB655408 TJX655363:TJX655408 TTT655363:TTT655408 UDP655363:UDP655408 UNL655363:UNL655408 UXH655363:UXH655408 VHD655363:VHD655408 VQZ655363:VQZ655408 WAV655363:WAV655408 WKR655363:WKR655408 WUN655363:WUN655408 A720899:A720944 IB720899:IB720944 RX720899:RX720944 ABT720899:ABT720944 ALP720899:ALP720944 AVL720899:AVL720944 BFH720899:BFH720944 BPD720899:BPD720944 BYZ720899:BYZ720944 CIV720899:CIV720944 CSR720899:CSR720944 DCN720899:DCN720944 DMJ720899:DMJ720944 DWF720899:DWF720944 EGB720899:EGB720944 EPX720899:EPX720944 EZT720899:EZT720944 FJP720899:FJP720944 FTL720899:FTL720944 GDH720899:GDH720944 GND720899:GND720944 GWZ720899:GWZ720944 HGV720899:HGV720944 HQR720899:HQR720944 IAN720899:IAN720944 IKJ720899:IKJ720944 IUF720899:IUF720944 JEB720899:JEB720944 JNX720899:JNX720944 JXT720899:JXT720944 KHP720899:KHP720944 KRL720899:KRL720944 LBH720899:LBH720944 LLD720899:LLD720944 LUZ720899:LUZ720944 MEV720899:MEV720944 MOR720899:MOR720944 MYN720899:MYN720944 NIJ720899:NIJ720944 NSF720899:NSF720944 OCB720899:OCB720944 OLX720899:OLX720944 OVT720899:OVT720944 PFP720899:PFP720944 PPL720899:PPL720944 PZH720899:PZH720944 QJD720899:QJD720944 QSZ720899:QSZ720944 RCV720899:RCV720944 RMR720899:RMR720944 RWN720899:RWN720944 SGJ720899:SGJ720944 SQF720899:SQF720944 TAB720899:TAB720944 TJX720899:TJX720944 TTT720899:TTT720944 UDP720899:UDP720944 UNL720899:UNL720944 UXH720899:UXH720944 VHD720899:VHD720944 VQZ720899:VQZ720944 WAV720899:WAV720944 WKR720899:WKR720944 WUN720899:WUN720944 A786435:A786480 IB786435:IB786480 RX786435:RX786480 ABT786435:ABT786480 ALP786435:ALP786480 AVL786435:AVL786480 BFH786435:BFH786480 BPD786435:BPD786480 BYZ786435:BYZ786480 CIV786435:CIV786480 CSR786435:CSR786480 DCN786435:DCN786480 DMJ786435:DMJ786480 DWF786435:DWF786480 EGB786435:EGB786480 EPX786435:EPX786480 EZT786435:EZT786480 FJP786435:FJP786480 FTL786435:FTL786480 GDH786435:GDH786480 GND786435:GND786480 GWZ786435:GWZ786480 HGV786435:HGV786480 HQR786435:HQR786480 IAN786435:IAN786480 IKJ786435:IKJ786480 IUF786435:IUF786480 JEB786435:JEB786480 JNX786435:JNX786480 JXT786435:JXT786480 KHP786435:KHP786480 KRL786435:KRL786480 LBH786435:LBH786480 LLD786435:LLD786480 LUZ786435:LUZ786480 MEV786435:MEV786480 MOR786435:MOR786480 MYN786435:MYN786480 NIJ786435:NIJ786480 NSF786435:NSF786480 OCB786435:OCB786480 OLX786435:OLX786480 OVT786435:OVT786480 PFP786435:PFP786480 PPL786435:PPL786480 PZH786435:PZH786480 QJD786435:QJD786480 QSZ786435:QSZ786480 RCV786435:RCV786480 RMR786435:RMR786480 RWN786435:RWN786480 SGJ786435:SGJ786480 SQF786435:SQF786480 TAB786435:TAB786480 TJX786435:TJX786480 TTT786435:TTT786480 UDP786435:UDP786480 UNL786435:UNL786480 UXH786435:UXH786480 VHD786435:VHD786480 VQZ786435:VQZ786480 WAV786435:WAV786480 WKR786435:WKR786480 WUN786435:WUN786480 A851971:A852016 IB851971:IB852016 RX851971:RX852016 ABT851971:ABT852016 ALP851971:ALP852016 AVL851971:AVL852016 BFH851971:BFH852016 BPD851971:BPD852016 BYZ851971:BYZ852016 CIV851971:CIV852016 CSR851971:CSR852016 DCN851971:DCN852016 DMJ851971:DMJ852016 DWF851971:DWF852016 EGB851971:EGB852016 EPX851971:EPX852016 EZT851971:EZT852016 FJP851971:FJP852016 FTL851971:FTL852016 GDH851971:GDH852016 GND851971:GND852016 GWZ851971:GWZ852016 HGV851971:HGV852016 HQR851971:HQR852016 IAN851971:IAN852016 IKJ851971:IKJ852016 IUF851971:IUF852016 JEB851971:JEB852016 JNX851971:JNX852016 JXT851971:JXT852016 KHP851971:KHP852016 KRL851971:KRL852016 LBH851971:LBH852016 LLD851971:LLD852016 LUZ851971:LUZ852016 MEV851971:MEV852016 MOR851971:MOR852016 MYN851971:MYN852016 NIJ851971:NIJ852016 NSF851971:NSF852016 OCB851971:OCB852016 OLX851971:OLX852016 OVT851971:OVT852016 PFP851971:PFP852016 PPL851971:PPL852016 PZH851971:PZH852016 QJD851971:QJD852016 QSZ851971:QSZ852016 RCV851971:RCV852016 RMR851971:RMR852016 RWN851971:RWN852016 SGJ851971:SGJ852016 SQF851971:SQF852016 TAB851971:TAB852016 TJX851971:TJX852016 TTT851971:TTT852016 UDP851971:UDP852016 UNL851971:UNL852016 UXH851971:UXH852016 VHD851971:VHD852016 VQZ851971:VQZ852016 WAV851971:WAV852016 WKR851971:WKR852016 WUN851971:WUN852016 A917507:A917552 IB917507:IB917552 RX917507:RX917552 ABT917507:ABT917552 ALP917507:ALP917552 AVL917507:AVL917552 BFH917507:BFH917552 BPD917507:BPD917552 BYZ917507:BYZ917552 CIV917507:CIV917552 CSR917507:CSR917552 DCN917507:DCN917552 DMJ917507:DMJ917552 DWF917507:DWF917552 EGB917507:EGB917552 EPX917507:EPX917552 EZT917507:EZT917552 FJP917507:FJP917552 FTL917507:FTL917552 GDH917507:GDH917552 GND917507:GND917552 GWZ917507:GWZ917552 HGV917507:HGV917552 HQR917507:HQR917552 IAN917507:IAN917552 IKJ917507:IKJ917552 IUF917507:IUF917552 JEB917507:JEB917552 JNX917507:JNX917552 JXT917507:JXT917552 KHP917507:KHP917552 KRL917507:KRL917552 LBH917507:LBH917552 LLD917507:LLD917552 LUZ917507:LUZ917552 MEV917507:MEV917552 MOR917507:MOR917552 MYN917507:MYN917552 NIJ917507:NIJ917552 NSF917507:NSF917552 OCB917507:OCB917552 OLX917507:OLX917552 OVT917507:OVT917552 PFP917507:PFP917552 PPL917507:PPL917552 PZH917507:PZH917552 QJD917507:QJD917552 QSZ917507:QSZ917552 RCV917507:RCV917552 RMR917507:RMR917552 RWN917507:RWN917552 SGJ917507:SGJ917552 SQF917507:SQF917552 TAB917507:TAB917552 TJX917507:TJX917552 TTT917507:TTT917552 UDP917507:UDP917552 UNL917507:UNL917552 UXH917507:UXH917552 VHD917507:VHD917552 VQZ917507:VQZ917552 WAV917507:WAV917552 WKR917507:WKR917552 WUN917507:WUN917552 A983043:A983088 IB983043:IB983088 RX983043:RX983088 ABT983043:ABT983088 ALP983043:ALP983088 AVL983043:AVL983088 BFH983043:BFH983088 BPD983043:BPD983088 BYZ983043:BYZ983088 CIV983043:CIV983088 CSR983043:CSR983088 DCN983043:DCN983088 DMJ983043:DMJ983088 DWF983043:DWF983088 EGB983043:EGB983088 EPX983043:EPX983088 EZT983043:EZT983088 FJP983043:FJP983088 FTL983043:FTL983088 GDH983043:GDH983088 GND983043:GND983088 GWZ983043:GWZ983088 HGV983043:HGV983088 HQR983043:HQR983088 IAN983043:IAN983088 IKJ983043:IKJ983088 IUF983043:IUF983088 JEB983043:JEB983088 JNX983043:JNX983088 JXT983043:JXT983088 KHP983043:KHP983088 KRL983043:KRL983088 LBH983043:LBH983088 LLD983043:LLD983088 LUZ983043:LUZ983088 MEV983043:MEV983088 MOR983043:MOR983088 MYN983043:MYN983088 NIJ983043:NIJ983088 NSF983043:NSF983088 OCB983043:OCB983088 OLX983043:OLX983088 OVT983043:OVT983088 PFP983043:PFP983088 PPL983043:PPL983088 PZH983043:PZH983088 QJD983043:QJD983088 QSZ983043:QSZ983088 RCV983043:RCV983088 RMR983043:RMR983088 RWN983043:RWN983088 SGJ983043:SGJ983088 SQF983043:SQF983088 TAB983043:TAB983088 TJX983043:TJX983088 TTT983043:TTT983088 UDP983043:UDP983088 UNL983043:UNL983088 UXH983043:UXH983088 VHD983043:VHD983088 VQZ983043:VQZ983088 WAV983043:WAV983088 WKR983043:WKR983088" xr:uid="{00000000-0002-0000-0700-000000000000}">
      <formula1>"No Instructions,Unattractive Design,Bad Finish,Did Not Work,Broken When Thrown"</formula1>
    </dataValidation>
    <dataValidation type="list" allowBlank="1" showInputMessage="1" showErrorMessage="1" sqref="A3:A48" xr:uid="{00000000-0002-0000-0700-000001000000}">
      <formula1>"No Instructions,Unattractive Design,Bad Finish,Did Not Work,Broken When Thrown,Was Injured,Rough Wood"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00FF"/>
  </sheetPr>
  <dimension ref="A2:F48"/>
  <sheetViews>
    <sheetView showGridLines="0" zoomScaleNormal="100" workbookViewId="0">
      <selection activeCell="C15" sqref="C15:C16"/>
    </sheetView>
  </sheetViews>
  <sheetFormatPr defaultColWidth="20.1796875" defaultRowHeight="14.5" x14ac:dyDescent="0.35"/>
  <cols>
    <col min="1" max="1" width="20.453125" bestFit="1" customWidth="1"/>
    <col min="4" max="5" width="9.453125" bestFit="1" customWidth="1"/>
    <col min="6" max="6" width="9.90625" bestFit="1" customWidth="1"/>
    <col min="241" max="241" width="20.453125" bestFit="1" customWidth="1"/>
    <col min="242" max="242" width="12" bestFit="1" customWidth="1"/>
    <col min="243" max="243" width="20.453125" bestFit="1" customWidth="1"/>
    <col min="244" max="244" width="15.453125" bestFit="1" customWidth="1"/>
    <col min="245" max="245" width="18.54296875" bestFit="1" customWidth="1"/>
    <col min="246" max="246" width="13.1796875" bestFit="1" customWidth="1"/>
    <col min="497" max="497" width="20.453125" bestFit="1" customWidth="1"/>
    <col min="498" max="498" width="12" bestFit="1" customWidth="1"/>
    <col min="499" max="499" width="20.453125" bestFit="1" customWidth="1"/>
    <col min="500" max="500" width="15.453125" bestFit="1" customWidth="1"/>
    <col min="501" max="501" width="18.54296875" bestFit="1" customWidth="1"/>
    <col min="502" max="502" width="13.1796875" bestFit="1" customWidth="1"/>
    <col min="753" max="753" width="20.453125" bestFit="1" customWidth="1"/>
    <col min="754" max="754" width="12" bestFit="1" customWidth="1"/>
    <col min="755" max="755" width="20.453125" bestFit="1" customWidth="1"/>
    <col min="756" max="756" width="15.453125" bestFit="1" customWidth="1"/>
    <col min="757" max="757" width="18.54296875" bestFit="1" customWidth="1"/>
    <col min="758" max="758" width="13.1796875" bestFit="1" customWidth="1"/>
    <col min="1009" max="1009" width="20.453125" bestFit="1" customWidth="1"/>
    <col min="1010" max="1010" width="12" bestFit="1" customWidth="1"/>
    <col min="1011" max="1011" width="20.453125" bestFit="1" customWidth="1"/>
    <col min="1012" max="1012" width="15.453125" bestFit="1" customWidth="1"/>
    <col min="1013" max="1013" width="18.54296875" bestFit="1" customWidth="1"/>
    <col min="1014" max="1014" width="13.1796875" bestFit="1" customWidth="1"/>
    <col min="1265" max="1265" width="20.453125" bestFit="1" customWidth="1"/>
    <col min="1266" max="1266" width="12" bestFit="1" customWidth="1"/>
    <col min="1267" max="1267" width="20.453125" bestFit="1" customWidth="1"/>
    <col min="1268" max="1268" width="15.453125" bestFit="1" customWidth="1"/>
    <col min="1269" max="1269" width="18.54296875" bestFit="1" customWidth="1"/>
    <col min="1270" max="1270" width="13.1796875" bestFit="1" customWidth="1"/>
    <col min="1521" max="1521" width="20.453125" bestFit="1" customWidth="1"/>
    <col min="1522" max="1522" width="12" bestFit="1" customWidth="1"/>
    <col min="1523" max="1523" width="20.453125" bestFit="1" customWidth="1"/>
    <col min="1524" max="1524" width="15.453125" bestFit="1" customWidth="1"/>
    <col min="1525" max="1525" width="18.54296875" bestFit="1" customWidth="1"/>
    <col min="1526" max="1526" width="13.1796875" bestFit="1" customWidth="1"/>
    <col min="1777" max="1777" width="20.453125" bestFit="1" customWidth="1"/>
    <col min="1778" max="1778" width="12" bestFit="1" customWidth="1"/>
    <col min="1779" max="1779" width="20.453125" bestFit="1" customWidth="1"/>
    <col min="1780" max="1780" width="15.453125" bestFit="1" customWidth="1"/>
    <col min="1781" max="1781" width="18.54296875" bestFit="1" customWidth="1"/>
    <col min="1782" max="1782" width="13.1796875" bestFit="1" customWidth="1"/>
    <col min="2033" max="2033" width="20.453125" bestFit="1" customWidth="1"/>
    <col min="2034" max="2034" width="12" bestFit="1" customWidth="1"/>
    <col min="2035" max="2035" width="20.453125" bestFit="1" customWidth="1"/>
    <col min="2036" max="2036" width="15.453125" bestFit="1" customWidth="1"/>
    <col min="2037" max="2037" width="18.54296875" bestFit="1" customWidth="1"/>
    <col min="2038" max="2038" width="13.1796875" bestFit="1" customWidth="1"/>
    <col min="2289" max="2289" width="20.453125" bestFit="1" customWidth="1"/>
    <col min="2290" max="2290" width="12" bestFit="1" customWidth="1"/>
    <col min="2291" max="2291" width="20.453125" bestFit="1" customWidth="1"/>
    <col min="2292" max="2292" width="15.453125" bestFit="1" customWidth="1"/>
    <col min="2293" max="2293" width="18.54296875" bestFit="1" customWidth="1"/>
    <col min="2294" max="2294" width="13.1796875" bestFit="1" customWidth="1"/>
    <col min="2545" max="2545" width="20.453125" bestFit="1" customWidth="1"/>
    <col min="2546" max="2546" width="12" bestFit="1" customWidth="1"/>
    <col min="2547" max="2547" width="20.453125" bestFit="1" customWidth="1"/>
    <col min="2548" max="2548" width="15.453125" bestFit="1" customWidth="1"/>
    <col min="2549" max="2549" width="18.54296875" bestFit="1" customWidth="1"/>
    <col min="2550" max="2550" width="13.1796875" bestFit="1" customWidth="1"/>
    <col min="2801" max="2801" width="20.453125" bestFit="1" customWidth="1"/>
    <col min="2802" max="2802" width="12" bestFit="1" customWidth="1"/>
    <col min="2803" max="2803" width="20.453125" bestFit="1" customWidth="1"/>
    <col min="2804" max="2804" width="15.453125" bestFit="1" customWidth="1"/>
    <col min="2805" max="2805" width="18.54296875" bestFit="1" customWidth="1"/>
    <col min="2806" max="2806" width="13.1796875" bestFit="1" customWidth="1"/>
    <col min="3057" max="3057" width="20.453125" bestFit="1" customWidth="1"/>
    <col min="3058" max="3058" width="12" bestFit="1" customWidth="1"/>
    <col min="3059" max="3059" width="20.453125" bestFit="1" customWidth="1"/>
    <col min="3060" max="3060" width="15.453125" bestFit="1" customWidth="1"/>
    <col min="3061" max="3061" width="18.54296875" bestFit="1" customWidth="1"/>
    <col min="3062" max="3062" width="13.1796875" bestFit="1" customWidth="1"/>
    <col min="3313" max="3313" width="20.453125" bestFit="1" customWidth="1"/>
    <col min="3314" max="3314" width="12" bestFit="1" customWidth="1"/>
    <col min="3315" max="3315" width="20.453125" bestFit="1" customWidth="1"/>
    <col min="3316" max="3316" width="15.453125" bestFit="1" customWidth="1"/>
    <col min="3317" max="3317" width="18.54296875" bestFit="1" customWidth="1"/>
    <col min="3318" max="3318" width="13.1796875" bestFit="1" customWidth="1"/>
    <col min="3569" max="3569" width="20.453125" bestFit="1" customWidth="1"/>
    <col min="3570" max="3570" width="12" bestFit="1" customWidth="1"/>
    <col min="3571" max="3571" width="20.453125" bestFit="1" customWidth="1"/>
    <col min="3572" max="3572" width="15.453125" bestFit="1" customWidth="1"/>
    <col min="3573" max="3573" width="18.54296875" bestFit="1" customWidth="1"/>
    <col min="3574" max="3574" width="13.1796875" bestFit="1" customWidth="1"/>
    <col min="3825" max="3825" width="20.453125" bestFit="1" customWidth="1"/>
    <col min="3826" max="3826" width="12" bestFit="1" customWidth="1"/>
    <col min="3827" max="3827" width="20.453125" bestFit="1" customWidth="1"/>
    <col min="3828" max="3828" width="15.453125" bestFit="1" customWidth="1"/>
    <col min="3829" max="3829" width="18.54296875" bestFit="1" customWidth="1"/>
    <col min="3830" max="3830" width="13.1796875" bestFit="1" customWidth="1"/>
    <col min="4081" max="4081" width="20.453125" bestFit="1" customWidth="1"/>
    <col min="4082" max="4082" width="12" bestFit="1" customWidth="1"/>
    <col min="4083" max="4083" width="20.453125" bestFit="1" customWidth="1"/>
    <col min="4084" max="4084" width="15.453125" bestFit="1" customWidth="1"/>
    <col min="4085" max="4085" width="18.54296875" bestFit="1" customWidth="1"/>
    <col min="4086" max="4086" width="13.1796875" bestFit="1" customWidth="1"/>
    <col min="4337" max="4337" width="20.453125" bestFit="1" customWidth="1"/>
    <col min="4338" max="4338" width="12" bestFit="1" customWidth="1"/>
    <col min="4339" max="4339" width="20.453125" bestFit="1" customWidth="1"/>
    <col min="4340" max="4340" width="15.453125" bestFit="1" customWidth="1"/>
    <col min="4341" max="4341" width="18.54296875" bestFit="1" customWidth="1"/>
    <col min="4342" max="4342" width="13.1796875" bestFit="1" customWidth="1"/>
    <col min="4593" max="4593" width="20.453125" bestFit="1" customWidth="1"/>
    <col min="4594" max="4594" width="12" bestFit="1" customWidth="1"/>
    <col min="4595" max="4595" width="20.453125" bestFit="1" customWidth="1"/>
    <col min="4596" max="4596" width="15.453125" bestFit="1" customWidth="1"/>
    <col min="4597" max="4597" width="18.54296875" bestFit="1" customWidth="1"/>
    <col min="4598" max="4598" width="13.1796875" bestFit="1" customWidth="1"/>
    <col min="4849" max="4849" width="20.453125" bestFit="1" customWidth="1"/>
    <col min="4850" max="4850" width="12" bestFit="1" customWidth="1"/>
    <col min="4851" max="4851" width="20.453125" bestFit="1" customWidth="1"/>
    <col min="4852" max="4852" width="15.453125" bestFit="1" customWidth="1"/>
    <col min="4853" max="4853" width="18.54296875" bestFit="1" customWidth="1"/>
    <col min="4854" max="4854" width="13.1796875" bestFit="1" customWidth="1"/>
    <col min="5105" max="5105" width="20.453125" bestFit="1" customWidth="1"/>
    <col min="5106" max="5106" width="12" bestFit="1" customWidth="1"/>
    <col min="5107" max="5107" width="20.453125" bestFit="1" customWidth="1"/>
    <col min="5108" max="5108" width="15.453125" bestFit="1" customWidth="1"/>
    <col min="5109" max="5109" width="18.54296875" bestFit="1" customWidth="1"/>
    <col min="5110" max="5110" width="13.1796875" bestFit="1" customWidth="1"/>
    <col min="5361" max="5361" width="20.453125" bestFit="1" customWidth="1"/>
    <col min="5362" max="5362" width="12" bestFit="1" customWidth="1"/>
    <col min="5363" max="5363" width="20.453125" bestFit="1" customWidth="1"/>
    <col min="5364" max="5364" width="15.453125" bestFit="1" customWidth="1"/>
    <col min="5365" max="5365" width="18.54296875" bestFit="1" customWidth="1"/>
    <col min="5366" max="5366" width="13.1796875" bestFit="1" customWidth="1"/>
    <col min="5617" max="5617" width="20.453125" bestFit="1" customWidth="1"/>
    <col min="5618" max="5618" width="12" bestFit="1" customWidth="1"/>
    <col min="5619" max="5619" width="20.453125" bestFit="1" customWidth="1"/>
    <col min="5620" max="5620" width="15.453125" bestFit="1" customWidth="1"/>
    <col min="5621" max="5621" width="18.54296875" bestFit="1" customWidth="1"/>
    <col min="5622" max="5622" width="13.1796875" bestFit="1" customWidth="1"/>
    <col min="5873" max="5873" width="20.453125" bestFit="1" customWidth="1"/>
    <col min="5874" max="5874" width="12" bestFit="1" customWidth="1"/>
    <col min="5875" max="5875" width="20.453125" bestFit="1" customWidth="1"/>
    <col min="5876" max="5876" width="15.453125" bestFit="1" customWidth="1"/>
    <col min="5877" max="5877" width="18.54296875" bestFit="1" customWidth="1"/>
    <col min="5878" max="5878" width="13.1796875" bestFit="1" customWidth="1"/>
    <col min="6129" max="6129" width="20.453125" bestFit="1" customWidth="1"/>
    <col min="6130" max="6130" width="12" bestFit="1" customWidth="1"/>
    <col min="6131" max="6131" width="20.453125" bestFit="1" customWidth="1"/>
    <col min="6132" max="6132" width="15.453125" bestFit="1" customWidth="1"/>
    <col min="6133" max="6133" width="18.54296875" bestFit="1" customWidth="1"/>
    <col min="6134" max="6134" width="13.1796875" bestFit="1" customWidth="1"/>
    <col min="6385" max="6385" width="20.453125" bestFit="1" customWidth="1"/>
    <col min="6386" max="6386" width="12" bestFit="1" customWidth="1"/>
    <col min="6387" max="6387" width="20.453125" bestFit="1" customWidth="1"/>
    <col min="6388" max="6388" width="15.453125" bestFit="1" customWidth="1"/>
    <col min="6389" max="6389" width="18.54296875" bestFit="1" customWidth="1"/>
    <col min="6390" max="6390" width="13.1796875" bestFit="1" customWidth="1"/>
    <col min="6641" max="6641" width="20.453125" bestFit="1" customWidth="1"/>
    <col min="6642" max="6642" width="12" bestFit="1" customWidth="1"/>
    <col min="6643" max="6643" width="20.453125" bestFit="1" customWidth="1"/>
    <col min="6644" max="6644" width="15.453125" bestFit="1" customWidth="1"/>
    <col min="6645" max="6645" width="18.54296875" bestFit="1" customWidth="1"/>
    <col min="6646" max="6646" width="13.1796875" bestFit="1" customWidth="1"/>
    <col min="6897" max="6897" width="20.453125" bestFit="1" customWidth="1"/>
    <col min="6898" max="6898" width="12" bestFit="1" customWidth="1"/>
    <col min="6899" max="6899" width="20.453125" bestFit="1" customWidth="1"/>
    <col min="6900" max="6900" width="15.453125" bestFit="1" customWidth="1"/>
    <col min="6901" max="6901" width="18.54296875" bestFit="1" customWidth="1"/>
    <col min="6902" max="6902" width="13.1796875" bestFit="1" customWidth="1"/>
    <col min="7153" max="7153" width="20.453125" bestFit="1" customWidth="1"/>
    <col min="7154" max="7154" width="12" bestFit="1" customWidth="1"/>
    <col min="7155" max="7155" width="20.453125" bestFit="1" customWidth="1"/>
    <col min="7156" max="7156" width="15.453125" bestFit="1" customWidth="1"/>
    <col min="7157" max="7157" width="18.54296875" bestFit="1" customWidth="1"/>
    <col min="7158" max="7158" width="13.1796875" bestFit="1" customWidth="1"/>
    <col min="7409" max="7409" width="20.453125" bestFit="1" customWidth="1"/>
    <col min="7410" max="7410" width="12" bestFit="1" customWidth="1"/>
    <col min="7411" max="7411" width="20.453125" bestFit="1" customWidth="1"/>
    <col min="7412" max="7412" width="15.453125" bestFit="1" customWidth="1"/>
    <col min="7413" max="7413" width="18.54296875" bestFit="1" customWidth="1"/>
    <col min="7414" max="7414" width="13.1796875" bestFit="1" customWidth="1"/>
    <col min="7665" max="7665" width="20.453125" bestFit="1" customWidth="1"/>
    <col min="7666" max="7666" width="12" bestFit="1" customWidth="1"/>
    <col min="7667" max="7667" width="20.453125" bestFit="1" customWidth="1"/>
    <col min="7668" max="7668" width="15.453125" bestFit="1" customWidth="1"/>
    <col min="7669" max="7669" width="18.54296875" bestFit="1" customWidth="1"/>
    <col min="7670" max="7670" width="13.1796875" bestFit="1" customWidth="1"/>
    <col min="7921" max="7921" width="20.453125" bestFit="1" customWidth="1"/>
    <col min="7922" max="7922" width="12" bestFit="1" customWidth="1"/>
    <col min="7923" max="7923" width="20.453125" bestFit="1" customWidth="1"/>
    <col min="7924" max="7924" width="15.453125" bestFit="1" customWidth="1"/>
    <col min="7925" max="7925" width="18.54296875" bestFit="1" customWidth="1"/>
    <col min="7926" max="7926" width="13.1796875" bestFit="1" customWidth="1"/>
    <col min="8177" max="8177" width="20.453125" bestFit="1" customWidth="1"/>
    <col min="8178" max="8178" width="12" bestFit="1" customWidth="1"/>
    <col min="8179" max="8179" width="20.453125" bestFit="1" customWidth="1"/>
    <col min="8180" max="8180" width="15.453125" bestFit="1" customWidth="1"/>
    <col min="8181" max="8181" width="18.54296875" bestFit="1" customWidth="1"/>
    <col min="8182" max="8182" width="13.1796875" bestFit="1" customWidth="1"/>
    <col min="8433" max="8433" width="20.453125" bestFit="1" customWidth="1"/>
    <col min="8434" max="8434" width="12" bestFit="1" customWidth="1"/>
    <col min="8435" max="8435" width="20.453125" bestFit="1" customWidth="1"/>
    <col min="8436" max="8436" width="15.453125" bestFit="1" customWidth="1"/>
    <col min="8437" max="8437" width="18.54296875" bestFit="1" customWidth="1"/>
    <col min="8438" max="8438" width="13.1796875" bestFit="1" customWidth="1"/>
    <col min="8689" max="8689" width="20.453125" bestFit="1" customWidth="1"/>
    <col min="8690" max="8690" width="12" bestFit="1" customWidth="1"/>
    <col min="8691" max="8691" width="20.453125" bestFit="1" customWidth="1"/>
    <col min="8692" max="8692" width="15.453125" bestFit="1" customWidth="1"/>
    <col min="8693" max="8693" width="18.54296875" bestFit="1" customWidth="1"/>
    <col min="8694" max="8694" width="13.1796875" bestFit="1" customWidth="1"/>
    <col min="8945" max="8945" width="20.453125" bestFit="1" customWidth="1"/>
    <col min="8946" max="8946" width="12" bestFit="1" customWidth="1"/>
    <col min="8947" max="8947" width="20.453125" bestFit="1" customWidth="1"/>
    <col min="8948" max="8948" width="15.453125" bestFit="1" customWidth="1"/>
    <col min="8949" max="8949" width="18.54296875" bestFit="1" customWidth="1"/>
    <col min="8950" max="8950" width="13.1796875" bestFit="1" customWidth="1"/>
    <col min="9201" max="9201" width="20.453125" bestFit="1" customWidth="1"/>
    <col min="9202" max="9202" width="12" bestFit="1" customWidth="1"/>
    <col min="9203" max="9203" width="20.453125" bestFit="1" customWidth="1"/>
    <col min="9204" max="9204" width="15.453125" bestFit="1" customWidth="1"/>
    <col min="9205" max="9205" width="18.54296875" bestFit="1" customWidth="1"/>
    <col min="9206" max="9206" width="13.1796875" bestFit="1" customWidth="1"/>
    <col min="9457" max="9457" width="20.453125" bestFit="1" customWidth="1"/>
    <col min="9458" max="9458" width="12" bestFit="1" customWidth="1"/>
    <col min="9459" max="9459" width="20.453125" bestFit="1" customWidth="1"/>
    <col min="9460" max="9460" width="15.453125" bestFit="1" customWidth="1"/>
    <col min="9461" max="9461" width="18.54296875" bestFit="1" customWidth="1"/>
    <col min="9462" max="9462" width="13.1796875" bestFit="1" customWidth="1"/>
    <col min="9713" max="9713" width="20.453125" bestFit="1" customWidth="1"/>
    <col min="9714" max="9714" width="12" bestFit="1" customWidth="1"/>
    <col min="9715" max="9715" width="20.453125" bestFit="1" customWidth="1"/>
    <col min="9716" max="9716" width="15.453125" bestFit="1" customWidth="1"/>
    <col min="9717" max="9717" width="18.54296875" bestFit="1" customWidth="1"/>
    <col min="9718" max="9718" width="13.1796875" bestFit="1" customWidth="1"/>
    <col min="9969" max="9969" width="20.453125" bestFit="1" customWidth="1"/>
    <col min="9970" max="9970" width="12" bestFit="1" customWidth="1"/>
    <col min="9971" max="9971" width="20.453125" bestFit="1" customWidth="1"/>
    <col min="9972" max="9972" width="15.453125" bestFit="1" customWidth="1"/>
    <col min="9973" max="9973" width="18.54296875" bestFit="1" customWidth="1"/>
    <col min="9974" max="9974" width="13.1796875" bestFit="1" customWidth="1"/>
    <col min="10225" max="10225" width="20.453125" bestFit="1" customWidth="1"/>
    <col min="10226" max="10226" width="12" bestFit="1" customWidth="1"/>
    <col min="10227" max="10227" width="20.453125" bestFit="1" customWidth="1"/>
    <col min="10228" max="10228" width="15.453125" bestFit="1" customWidth="1"/>
    <col min="10229" max="10229" width="18.54296875" bestFit="1" customWidth="1"/>
    <col min="10230" max="10230" width="13.1796875" bestFit="1" customWidth="1"/>
    <col min="10481" max="10481" width="20.453125" bestFit="1" customWidth="1"/>
    <col min="10482" max="10482" width="12" bestFit="1" customWidth="1"/>
    <col min="10483" max="10483" width="20.453125" bestFit="1" customWidth="1"/>
    <col min="10484" max="10484" width="15.453125" bestFit="1" customWidth="1"/>
    <col min="10485" max="10485" width="18.54296875" bestFit="1" customWidth="1"/>
    <col min="10486" max="10486" width="13.1796875" bestFit="1" customWidth="1"/>
    <col min="10737" max="10737" width="20.453125" bestFit="1" customWidth="1"/>
    <col min="10738" max="10738" width="12" bestFit="1" customWidth="1"/>
    <col min="10739" max="10739" width="20.453125" bestFit="1" customWidth="1"/>
    <col min="10740" max="10740" width="15.453125" bestFit="1" customWidth="1"/>
    <col min="10741" max="10741" width="18.54296875" bestFit="1" customWidth="1"/>
    <col min="10742" max="10742" width="13.1796875" bestFit="1" customWidth="1"/>
    <col min="10993" max="10993" width="20.453125" bestFit="1" customWidth="1"/>
    <col min="10994" max="10994" width="12" bestFit="1" customWidth="1"/>
    <col min="10995" max="10995" width="20.453125" bestFit="1" customWidth="1"/>
    <col min="10996" max="10996" width="15.453125" bestFit="1" customWidth="1"/>
    <col min="10997" max="10997" width="18.54296875" bestFit="1" customWidth="1"/>
    <col min="10998" max="10998" width="13.1796875" bestFit="1" customWidth="1"/>
    <col min="11249" max="11249" width="20.453125" bestFit="1" customWidth="1"/>
    <col min="11250" max="11250" width="12" bestFit="1" customWidth="1"/>
    <col min="11251" max="11251" width="20.453125" bestFit="1" customWidth="1"/>
    <col min="11252" max="11252" width="15.453125" bestFit="1" customWidth="1"/>
    <col min="11253" max="11253" width="18.54296875" bestFit="1" customWidth="1"/>
    <col min="11254" max="11254" width="13.1796875" bestFit="1" customWidth="1"/>
    <col min="11505" max="11505" width="20.453125" bestFit="1" customWidth="1"/>
    <col min="11506" max="11506" width="12" bestFit="1" customWidth="1"/>
    <col min="11507" max="11507" width="20.453125" bestFit="1" customWidth="1"/>
    <col min="11508" max="11508" width="15.453125" bestFit="1" customWidth="1"/>
    <col min="11509" max="11509" width="18.54296875" bestFit="1" customWidth="1"/>
    <col min="11510" max="11510" width="13.1796875" bestFit="1" customWidth="1"/>
    <col min="11761" max="11761" width="20.453125" bestFit="1" customWidth="1"/>
    <col min="11762" max="11762" width="12" bestFit="1" customWidth="1"/>
    <col min="11763" max="11763" width="20.453125" bestFit="1" customWidth="1"/>
    <col min="11764" max="11764" width="15.453125" bestFit="1" customWidth="1"/>
    <col min="11765" max="11765" width="18.54296875" bestFit="1" customWidth="1"/>
    <col min="11766" max="11766" width="13.1796875" bestFit="1" customWidth="1"/>
    <col min="12017" max="12017" width="20.453125" bestFit="1" customWidth="1"/>
    <col min="12018" max="12018" width="12" bestFit="1" customWidth="1"/>
    <col min="12019" max="12019" width="20.453125" bestFit="1" customWidth="1"/>
    <col min="12020" max="12020" width="15.453125" bestFit="1" customWidth="1"/>
    <col min="12021" max="12021" width="18.54296875" bestFit="1" customWidth="1"/>
    <col min="12022" max="12022" width="13.1796875" bestFit="1" customWidth="1"/>
    <col min="12273" max="12273" width="20.453125" bestFit="1" customWidth="1"/>
    <col min="12274" max="12274" width="12" bestFit="1" customWidth="1"/>
    <col min="12275" max="12275" width="20.453125" bestFit="1" customWidth="1"/>
    <col min="12276" max="12276" width="15.453125" bestFit="1" customWidth="1"/>
    <col min="12277" max="12277" width="18.54296875" bestFit="1" customWidth="1"/>
    <col min="12278" max="12278" width="13.1796875" bestFit="1" customWidth="1"/>
    <col min="12529" max="12529" width="20.453125" bestFit="1" customWidth="1"/>
    <col min="12530" max="12530" width="12" bestFit="1" customWidth="1"/>
    <col min="12531" max="12531" width="20.453125" bestFit="1" customWidth="1"/>
    <col min="12532" max="12532" width="15.453125" bestFit="1" customWidth="1"/>
    <col min="12533" max="12533" width="18.54296875" bestFit="1" customWidth="1"/>
    <col min="12534" max="12534" width="13.1796875" bestFit="1" customWidth="1"/>
    <col min="12785" max="12785" width="20.453125" bestFit="1" customWidth="1"/>
    <col min="12786" max="12786" width="12" bestFit="1" customWidth="1"/>
    <col min="12787" max="12787" width="20.453125" bestFit="1" customWidth="1"/>
    <col min="12788" max="12788" width="15.453125" bestFit="1" customWidth="1"/>
    <col min="12789" max="12789" width="18.54296875" bestFit="1" customWidth="1"/>
    <col min="12790" max="12790" width="13.1796875" bestFit="1" customWidth="1"/>
    <col min="13041" max="13041" width="20.453125" bestFit="1" customWidth="1"/>
    <col min="13042" max="13042" width="12" bestFit="1" customWidth="1"/>
    <col min="13043" max="13043" width="20.453125" bestFit="1" customWidth="1"/>
    <col min="13044" max="13044" width="15.453125" bestFit="1" customWidth="1"/>
    <col min="13045" max="13045" width="18.54296875" bestFit="1" customWidth="1"/>
    <col min="13046" max="13046" width="13.1796875" bestFit="1" customWidth="1"/>
    <col min="13297" max="13297" width="20.453125" bestFit="1" customWidth="1"/>
    <col min="13298" max="13298" width="12" bestFit="1" customWidth="1"/>
    <col min="13299" max="13299" width="20.453125" bestFit="1" customWidth="1"/>
    <col min="13300" max="13300" width="15.453125" bestFit="1" customWidth="1"/>
    <col min="13301" max="13301" width="18.54296875" bestFit="1" customWidth="1"/>
    <col min="13302" max="13302" width="13.1796875" bestFit="1" customWidth="1"/>
    <col min="13553" max="13553" width="20.453125" bestFit="1" customWidth="1"/>
    <col min="13554" max="13554" width="12" bestFit="1" customWidth="1"/>
    <col min="13555" max="13555" width="20.453125" bestFit="1" customWidth="1"/>
    <col min="13556" max="13556" width="15.453125" bestFit="1" customWidth="1"/>
    <col min="13557" max="13557" width="18.54296875" bestFit="1" customWidth="1"/>
    <col min="13558" max="13558" width="13.1796875" bestFit="1" customWidth="1"/>
    <col min="13809" max="13809" width="20.453125" bestFit="1" customWidth="1"/>
    <col min="13810" max="13810" width="12" bestFit="1" customWidth="1"/>
    <col min="13811" max="13811" width="20.453125" bestFit="1" customWidth="1"/>
    <col min="13812" max="13812" width="15.453125" bestFit="1" customWidth="1"/>
    <col min="13813" max="13813" width="18.54296875" bestFit="1" customWidth="1"/>
    <col min="13814" max="13814" width="13.1796875" bestFit="1" customWidth="1"/>
    <col min="14065" max="14065" width="20.453125" bestFit="1" customWidth="1"/>
    <col min="14066" max="14066" width="12" bestFit="1" customWidth="1"/>
    <col min="14067" max="14067" width="20.453125" bestFit="1" customWidth="1"/>
    <col min="14068" max="14068" width="15.453125" bestFit="1" customWidth="1"/>
    <col min="14069" max="14069" width="18.54296875" bestFit="1" customWidth="1"/>
    <col min="14070" max="14070" width="13.1796875" bestFit="1" customWidth="1"/>
    <col min="14321" max="14321" width="20.453125" bestFit="1" customWidth="1"/>
    <col min="14322" max="14322" width="12" bestFit="1" customWidth="1"/>
    <col min="14323" max="14323" width="20.453125" bestFit="1" customWidth="1"/>
    <col min="14324" max="14324" width="15.453125" bestFit="1" customWidth="1"/>
    <col min="14325" max="14325" width="18.54296875" bestFit="1" customWidth="1"/>
    <col min="14326" max="14326" width="13.1796875" bestFit="1" customWidth="1"/>
    <col min="14577" max="14577" width="20.453125" bestFit="1" customWidth="1"/>
    <col min="14578" max="14578" width="12" bestFit="1" customWidth="1"/>
    <col min="14579" max="14579" width="20.453125" bestFit="1" customWidth="1"/>
    <col min="14580" max="14580" width="15.453125" bestFit="1" customWidth="1"/>
    <col min="14581" max="14581" width="18.54296875" bestFit="1" customWidth="1"/>
    <col min="14582" max="14582" width="13.1796875" bestFit="1" customWidth="1"/>
    <col min="14833" max="14833" width="20.453125" bestFit="1" customWidth="1"/>
    <col min="14834" max="14834" width="12" bestFit="1" customWidth="1"/>
    <col min="14835" max="14835" width="20.453125" bestFit="1" customWidth="1"/>
    <col min="14836" max="14836" width="15.453125" bestFit="1" customWidth="1"/>
    <col min="14837" max="14837" width="18.54296875" bestFit="1" customWidth="1"/>
    <col min="14838" max="14838" width="13.1796875" bestFit="1" customWidth="1"/>
    <col min="15089" max="15089" width="20.453125" bestFit="1" customWidth="1"/>
    <col min="15090" max="15090" width="12" bestFit="1" customWidth="1"/>
    <col min="15091" max="15091" width="20.453125" bestFit="1" customWidth="1"/>
    <col min="15092" max="15092" width="15.453125" bestFit="1" customWidth="1"/>
    <col min="15093" max="15093" width="18.54296875" bestFit="1" customWidth="1"/>
    <col min="15094" max="15094" width="13.1796875" bestFit="1" customWidth="1"/>
    <col min="15345" max="15345" width="20.453125" bestFit="1" customWidth="1"/>
    <col min="15346" max="15346" width="12" bestFit="1" customWidth="1"/>
    <col min="15347" max="15347" width="20.453125" bestFit="1" customWidth="1"/>
    <col min="15348" max="15348" width="15.453125" bestFit="1" customWidth="1"/>
    <col min="15349" max="15349" width="18.54296875" bestFit="1" customWidth="1"/>
    <col min="15350" max="15350" width="13.1796875" bestFit="1" customWidth="1"/>
    <col min="15601" max="15601" width="20.453125" bestFit="1" customWidth="1"/>
    <col min="15602" max="15602" width="12" bestFit="1" customWidth="1"/>
    <col min="15603" max="15603" width="20.453125" bestFit="1" customWidth="1"/>
    <col min="15604" max="15604" width="15.453125" bestFit="1" customWidth="1"/>
    <col min="15605" max="15605" width="18.54296875" bestFit="1" customWidth="1"/>
    <col min="15606" max="15606" width="13.1796875" bestFit="1" customWidth="1"/>
    <col min="15857" max="15857" width="20.453125" bestFit="1" customWidth="1"/>
    <col min="15858" max="15858" width="12" bestFit="1" customWidth="1"/>
    <col min="15859" max="15859" width="20.453125" bestFit="1" customWidth="1"/>
    <col min="15860" max="15860" width="15.453125" bestFit="1" customWidth="1"/>
    <col min="15861" max="15861" width="18.54296875" bestFit="1" customWidth="1"/>
    <col min="15862" max="15862" width="13.1796875" bestFit="1" customWidth="1"/>
    <col min="16113" max="16113" width="20.453125" bestFit="1" customWidth="1"/>
    <col min="16114" max="16114" width="12" bestFit="1" customWidth="1"/>
    <col min="16115" max="16115" width="20.453125" bestFit="1" customWidth="1"/>
    <col min="16116" max="16116" width="15.453125" bestFit="1" customWidth="1"/>
    <col min="16117" max="16117" width="18.54296875" bestFit="1" customWidth="1"/>
    <col min="16118" max="16118" width="13.1796875" bestFit="1" customWidth="1"/>
  </cols>
  <sheetData>
    <row r="2" spans="1:6" ht="43.5" x14ac:dyDescent="0.35">
      <c r="A2" s="4" t="s">
        <v>20</v>
      </c>
      <c r="C2" s="4" t="s">
        <v>20</v>
      </c>
      <c r="D2" s="38" t="s">
        <v>62</v>
      </c>
      <c r="E2" s="38" t="s">
        <v>63</v>
      </c>
      <c r="F2" s="38" t="s">
        <v>64</v>
      </c>
    </row>
    <row r="3" spans="1:6" x14ac:dyDescent="0.35">
      <c r="A3" s="5" t="s">
        <v>21</v>
      </c>
      <c r="C3" s="5" t="s">
        <v>22</v>
      </c>
      <c r="D3" s="24">
        <f t="shared" ref="D3:D8" si="0">+COUNTIFS($A$3:$A$48,C3)</f>
        <v>21</v>
      </c>
      <c r="E3" s="39">
        <f>+D3/SUM($D$3:$D$8)</f>
        <v>0.45652173913043476</v>
      </c>
      <c r="F3" s="39">
        <f>+E3</f>
        <v>0.45652173913043476</v>
      </c>
    </row>
    <row r="4" spans="1:6" x14ac:dyDescent="0.35">
      <c r="A4" s="5" t="s">
        <v>22</v>
      </c>
      <c r="C4" s="5" t="s">
        <v>23</v>
      </c>
      <c r="D4" s="24">
        <f t="shared" si="0"/>
        <v>9</v>
      </c>
      <c r="E4" s="39">
        <f t="shared" ref="E4:E8" si="1">+D4/SUM($D$3:$D$8)</f>
        <v>0.19565217391304349</v>
      </c>
      <c r="F4" s="39">
        <f>+F3+E4</f>
        <v>0.65217391304347827</v>
      </c>
    </row>
    <row r="5" spans="1:6" x14ac:dyDescent="0.35">
      <c r="A5" s="5" t="s">
        <v>23</v>
      </c>
      <c r="C5" s="5" t="s">
        <v>24</v>
      </c>
      <c r="D5" s="24">
        <f t="shared" si="0"/>
        <v>9</v>
      </c>
      <c r="E5" s="39">
        <f t="shared" si="1"/>
        <v>0.19565217391304349</v>
      </c>
      <c r="F5" s="39">
        <f t="shared" ref="F5:F8" si="2">+F4+E5</f>
        <v>0.84782608695652173</v>
      </c>
    </row>
    <row r="6" spans="1:6" x14ac:dyDescent="0.35">
      <c r="A6" s="5" t="s">
        <v>23</v>
      </c>
      <c r="C6" s="5" t="s">
        <v>21</v>
      </c>
      <c r="D6" s="24">
        <f t="shared" si="0"/>
        <v>4</v>
      </c>
      <c r="E6" s="39">
        <f t="shared" si="1"/>
        <v>8.6956521739130432E-2</v>
      </c>
      <c r="F6" s="39">
        <f t="shared" si="2"/>
        <v>0.93478260869565211</v>
      </c>
    </row>
    <row r="7" spans="1:6" x14ac:dyDescent="0.35">
      <c r="A7" s="5" t="s">
        <v>22</v>
      </c>
      <c r="C7" s="5" t="s">
        <v>25</v>
      </c>
      <c r="D7" s="24">
        <f t="shared" si="0"/>
        <v>2</v>
      </c>
      <c r="E7" s="39">
        <f t="shared" si="1"/>
        <v>4.3478260869565216E-2</v>
      </c>
      <c r="F7" s="39">
        <f t="shared" si="2"/>
        <v>0.97826086956521729</v>
      </c>
    </row>
    <row r="8" spans="1:6" x14ac:dyDescent="0.35">
      <c r="A8" s="5" t="s">
        <v>24</v>
      </c>
      <c r="C8" s="5" t="s">
        <v>26</v>
      </c>
      <c r="D8" s="24">
        <f t="shared" si="0"/>
        <v>1</v>
      </c>
      <c r="E8" s="39">
        <f t="shared" si="1"/>
        <v>2.1739130434782608E-2</v>
      </c>
      <c r="F8" s="39">
        <f t="shared" si="2"/>
        <v>0.99999999999999989</v>
      </c>
    </row>
    <row r="9" spans="1:6" x14ac:dyDescent="0.35">
      <c r="A9" s="5" t="s">
        <v>24</v>
      </c>
      <c r="C9" s="35"/>
      <c r="D9" s="24"/>
    </row>
    <row r="10" spans="1:6" x14ac:dyDescent="0.35">
      <c r="A10" s="5" t="s">
        <v>23</v>
      </c>
    </row>
    <row r="11" spans="1:6" x14ac:dyDescent="0.35">
      <c r="A11" s="5" t="s">
        <v>22</v>
      </c>
    </row>
    <row r="12" spans="1:6" x14ac:dyDescent="0.35">
      <c r="A12" s="5" t="s">
        <v>24</v>
      </c>
      <c r="C12" t="s">
        <v>59</v>
      </c>
    </row>
    <row r="13" spans="1:6" x14ac:dyDescent="0.35">
      <c r="A13" s="5" t="s">
        <v>23</v>
      </c>
      <c r="C13" t="s">
        <v>60</v>
      </c>
    </row>
    <row r="14" spans="1:6" x14ac:dyDescent="0.35">
      <c r="A14" s="5" t="s">
        <v>22</v>
      </c>
      <c r="C14" t="s">
        <v>61</v>
      </c>
    </row>
    <row r="15" spans="1:6" x14ac:dyDescent="0.35">
      <c r="A15" s="5" t="s">
        <v>24</v>
      </c>
      <c r="C15" t="s">
        <v>65</v>
      </c>
    </row>
    <row r="16" spans="1:6" x14ac:dyDescent="0.35">
      <c r="A16" s="5" t="s">
        <v>25</v>
      </c>
      <c r="C16" t="s">
        <v>129</v>
      </c>
    </row>
    <row r="17" spans="1:1" x14ac:dyDescent="0.35">
      <c r="A17" s="5" t="s">
        <v>22</v>
      </c>
    </row>
    <row r="18" spans="1:1" x14ac:dyDescent="0.35">
      <c r="A18" s="5" t="s">
        <v>22</v>
      </c>
    </row>
    <row r="19" spans="1:1" x14ac:dyDescent="0.35">
      <c r="A19" s="5" t="s">
        <v>22</v>
      </c>
    </row>
    <row r="20" spans="1:1" x14ac:dyDescent="0.35">
      <c r="A20" s="5" t="s">
        <v>22</v>
      </c>
    </row>
    <row r="21" spans="1:1" x14ac:dyDescent="0.35">
      <c r="A21" s="5" t="s">
        <v>22</v>
      </c>
    </row>
    <row r="22" spans="1:1" x14ac:dyDescent="0.35">
      <c r="A22" s="5" t="s">
        <v>21</v>
      </c>
    </row>
    <row r="23" spans="1:1" x14ac:dyDescent="0.35">
      <c r="A23" s="5" t="s">
        <v>24</v>
      </c>
    </row>
    <row r="24" spans="1:1" x14ac:dyDescent="0.35">
      <c r="A24" s="5" t="s">
        <v>23</v>
      </c>
    </row>
    <row r="25" spans="1:1" x14ac:dyDescent="0.35">
      <c r="A25" s="5" t="s">
        <v>23</v>
      </c>
    </row>
    <row r="26" spans="1:1" x14ac:dyDescent="0.35">
      <c r="A26" s="5" t="s">
        <v>22</v>
      </c>
    </row>
    <row r="27" spans="1:1" x14ac:dyDescent="0.35">
      <c r="A27" s="5" t="s">
        <v>22</v>
      </c>
    </row>
    <row r="28" spans="1:1" x14ac:dyDescent="0.35">
      <c r="A28" s="5" t="s">
        <v>22</v>
      </c>
    </row>
    <row r="29" spans="1:1" x14ac:dyDescent="0.35">
      <c r="A29" s="5" t="s">
        <v>22</v>
      </c>
    </row>
    <row r="30" spans="1:1" x14ac:dyDescent="0.35">
      <c r="A30" s="5" t="s">
        <v>22</v>
      </c>
    </row>
    <row r="31" spans="1:1" x14ac:dyDescent="0.35">
      <c r="A31" s="5" t="s">
        <v>25</v>
      </c>
    </row>
    <row r="32" spans="1:1" x14ac:dyDescent="0.35">
      <c r="A32" s="5" t="s">
        <v>23</v>
      </c>
    </row>
    <row r="33" spans="1:1" x14ac:dyDescent="0.35">
      <c r="A33" s="5" t="s">
        <v>24</v>
      </c>
    </row>
    <row r="34" spans="1:1" x14ac:dyDescent="0.35">
      <c r="A34" s="5" t="s">
        <v>24</v>
      </c>
    </row>
    <row r="35" spans="1:1" x14ac:dyDescent="0.35">
      <c r="A35" s="5" t="s">
        <v>26</v>
      </c>
    </row>
    <row r="36" spans="1:1" x14ac:dyDescent="0.35">
      <c r="A36" s="5" t="s">
        <v>22</v>
      </c>
    </row>
    <row r="37" spans="1:1" x14ac:dyDescent="0.35">
      <c r="A37" s="5" t="s">
        <v>22</v>
      </c>
    </row>
    <row r="38" spans="1:1" x14ac:dyDescent="0.35">
      <c r="A38" s="5" t="s">
        <v>22</v>
      </c>
    </row>
    <row r="39" spans="1:1" x14ac:dyDescent="0.35">
      <c r="A39" s="5" t="s">
        <v>22</v>
      </c>
    </row>
    <row r="40" spans="1:1" x14ac:dyDescent="0.35">
      <c r="A40" s="5" t="s">
        <v>22</v>
      </c>
    </row>
    <row r="41" spans="1:1" x14ac:dyDescent="0.35">
      <c r="A41" s="5" t="s">
        <v>22</v>
      </c>
    </row>
    <row r="42" spans="1:1" x14ac:dyDescent="0.35">
      <c r="A42" s="5" t="s">
        <v>23</v>
      </c>
    </row>
    <row r="43" spans="1:1" x14ac:dyDescent="0.35">
      <c r="A43" s="5" t="s">
        <v>21</v>
      </c>
    </row>
    <row r="44" spans="1:1" x14ac:dyDescent="0.35">
      <c r="A44" s="5" t="s">
        <v>23</v>
      </c>
    </row>
    <row r="45" spans="1:1" x14ac:dyDescent="0.35">
      <c r="A45" s="5" t="s">
        <v>24</v>
      </c>
    </row>
    <row r="46" spans="1:1" x14ac:dyDescent="0.35">
      <c r="A46" s="5" t="s">
        <v>22</v>
      </c>
    </row>
    <row r="47" spans="1:1" x14ac:dyDescent="0.35">
      <c r="A47" s="5" t="s">
        <v>21</v>
      </c>
    </row>
    <row r="48" spans="1:1" x14ac:dyDescent="0.35">
      <c r="A48" s="5" t="s">
        <v>24</v>
      </c>
    </row>
  </sheetData>
  <sortState xmlns:xlrd2="http://schemas.microsoft.com/office/spreadsheetml/2017/richdata2" ref="C3:D8">
    <sortCondition descending="1" ref="D3"/>
  </sortState>
  <dataValidations count="2">
    <dataValidation type="list" allowBlank="1" showInputMessage="1" showErrorMessage="1" sqref="A3:A48" xr:uid="{00000000-0002-0000-0800-000000000000}">
      <formula1>"No Instructions,Unattractive Design,Bad Finish,Did Not Work,Broken When Thrown,Was Injured,Rough Wood"</formula1>
    </dataValidation>
    <dataValidation type="list" allowBlank="1" showInputMessage="1" showErrorMessage="1" sqref="WUS983043:WUS983088 IG3:IG48 SC3:SC48 ABY3:ABY48 ALU3:ALU48 AVQ3:AVQ48 BFM3:BFM48 BPI3:BPI48 BZE3:BZE48 CJA3:CJA48 CSW3:CSW48 DCS3:DCS48 DMO3:DMO48 DWK3:DWK48 EGG3:EGG48 EQC3:EQC48 EZY3:EZY48 FJU3:FJU48 FTQ3:FTQ48 GDM3:GDM48 GNI3:GNI48 GXE3:GXE48 HHA3:HHA48 HQW3:HQW48 IAS3:IAS48 IKO3:IKO48 IUK3:IUK48 JEG3:JEG48 JOC3:JOC48 JXY3:JXY48 KHU3:KHU48 KRQ3:KRQ48 LBM3:LBM48 LLI3:LLI48 LVE3:LVE48 MFA3:MFA48 MOW3:MOW48 MYS3:MYS48 NIO3:NIO48 NSK3:NSK48 OCG3:OCG48 OMC3:OMC48 OVY3:OVY48 PFU3:PFU48 PPQ3:PPQ48 PZM3:PZM48 QJI3:QJI48 QTE3:QTE48 RDA3:RDA48 RMW3:RMW48 RWS3:RWS48 SGO3:SGO48 SQK3:SQK48 TAG3:TAG48 TKC3:TKC48 TTY3:TTY48 UDU3:UDU48 UNQ3:UNQ48 UXM3:UXM48 VHI3:VHI48 VRE3:VRE48 WBA3:WBA48 WKW3:WKW48 WUS3:WUS48 A65539:A65584 IG65539:IG65584 SC65539:SC65584 ABY65539:ABY65584 ALU65539:ALU65584 AVQ65539:AVQ65584 BFM65539:BFM65584 BPI65539:BPI65584 BZE65539:BZE65584 CJA65539:CJA65584 CSW65539:CSW65584 DCS65539:DCS65584 DMO65539:DMO65584 DWK65539:DWK65584 EGG65539:EGG65584 EQC65539:EQC65584 EZY65539:EZY65584 FJU65539:FJU65584 FTQ65539:FTQ65584 GDM65539:GDM65584 GNI65539:GNI65584 GXE65539:GXE65584 HHA65539:HHA65584 HQW65539:HQW65584 IAS65539:IAS65584 IKO65539:IKO65584 IUK65539:IUK65584 JEG65539:JEG65584 JOC65539:JOC65584 JXY65539:JXY65584 KHU65539:KHU65584 KRQ65539:KRQ65584 LBM65539:LBM65584 LLI65539:LLI65584 LVE65539:LVE65584 MFA65539:MFA65584 MOW65539:MOW65584 MYS65539:MYS65584 NIO65539:NIO65584 NSK65539:NSK65584 OCG65539:OCG65584 OMC65539:OMC65584 OVY65539:OVY65584 PFU65539:PFU65584 PPQ65539:PPQ65584 PZM65539:PZM65584 QJI65539:QJI65584 QTE65539:QTE65584 RDA65539:RDA65584 RMW65539:RMW65584 RWS65539:RWS65584 SGO65539:SGO65584 SQK65539:SQK65584 TAG65539:TAG65584 TKC65539:TKC65584 TTY65539:TTY65584 UDU65539:UDU65584 UNQ65539:UNQ65584 UXM65539:UXM65584 VHI65539:VHI65584 VRE65539:VRE65584 WBA65539:WBA65584 WKW65539:WKW65584 WUS65539:WUS65584 A131075:A131120 IG131075:IG131120 SC131075:SC131120 ABY131075:ABY131120 ALU131075:ALU131120 AVQ131075:AVQ131120 BFM131075:BFM131120 BPI131075:BPI131120 BZE131075:BZE131120 CJA131075:CJA131120 CSW131075:CSW131120 DCS131075:DCS131120 DMO131075:DMO131120 DWK131075:DWK131120 EGG131075:EGG131120 EQC131075:EQC131120 EZY131075:EZY131120 FJU131075:FJU131120 FTQ131075:FTQ131120 GDM131075:GDM131120 GNI131075:GNI131120 GXE131075:GXE131120 HHA131075:HHA131120 HQW131075:HQW131120 IAS131075:IAS131120 IKO131075:IKO131120 IUK131075:IUK131120 JEG131075:JEG131120 JOC131075:JOC131120 JXY131075:JXY131120 KHU131075:KHU131120 KRQ131075:KRQ131120 LBM131075:LBM131120 LLI131075:LLI131120 LVE131075:LVE131120 MFA131075:MFA131120 MOW131075:MOW131120 MYS131075:MYS131120 NIO131075:NIO131120 NSK131075:NSK131120 OCG131075:OCG131120 OMC131075:OMC131120 OVY131075:OVY131120 PFU131075:PFU131120 PPQ131075:PPQ131120 PZM131075:PZM131120 QJI131075:QJI131120 QTE131075:QTE131120 RDA131075:RDA131120 RMW131075:RMW131120 RWS131075:RWS131120 SGO131075:SGO131120 SQK131075:SQK131120 TAG131075:TAG131120 TKC131075:TKC131120 TTY131075:TTY131120 UDU131075:UDU131120 UNQ131075:UNQ131120 UXM131075:UXM131120 VHI131075:VHI131120 VRE131075:VRE131120 WBA131075:WBA131120 WKW131075:WKW131120 WUS131075:WUS131120 A196611:A196656 IG196611:IG196656 SC196611:SC196656 ABY196611:ABY196656 ALU196611:ALU196656 AVQ196611:AVQ196656 BFM196611:BFM196656 BPI196611:BPI196656 BZE196611:BZE196656 CJA196611:CJA196656 CSW196611:CSW196656 DCS196611:DCS196656 DMO196611:DMO196656 DWK196611:DWK196656 EGG196611:EGG196656 EQC196611:EQC196656 EZY196611:EZY196656 FJU196611:FJU196656 FTQ196611:FTQ196656 GDM196611:GDM196656 GNI196611:GNI196656 GXE196611:GXE196656 HHA196611:HHA196656 HQW196611:HQW196656 IAS196611:IAS196656 IKO196611:IKO196656 IUK196611:IUK196656 JEG196611:JEG196656 JOC196611:JOC196656 JXY196611:JXY196656 KHU196611:KHU196656 KRQ196611:KRQ196656 LBM196611:LBM196656 LLI196611:LLI196656 LVE196611:LVE196656 MFA196611:MFA196656 MOW196611:MOW196656 MYS196611:MYS196656 NIO196611:NIO196656 NSK196611:NSK196656 OCG196611:OCG196656 OMC196611:OMC196656 OVY196611:OVY196656 PFU196611:PFU196656 PPQ196611:PPQ196656 PZM196611:PZM196656 QJI196611:QJI196656 QTE196611:QTE196656 RDA196611:RDA196656 RMW196611:RMW196656 RWS196611:RWS196656 SGO196611:SGO196656 SQK196611:SQK196656 TAG196611:TAG196656 TKC196611:TKC196656 TTY196611:TTY196656 UDU196611:UDU196656 UNQ196611:UNQ196656 UXM196611:UXM196656 VHI196611:VHI196656 VRE196611:VRE196656 WBA196611:WBA196656 WKW196611:WKW196656 WUS196611:WUS196656 A262147:A262192 IG262147:IG262192 SC262147:SC262192 ABY262147:ABY262192 ALU262147:ALU262192 AVQ262147:AVQ262192 BFM262147:BFM262192 BPI262147:BPI262192 BZE262147:BZE262192 CJA262147:CJA262192 CSW262147:CSW262192 DCS262147:DCS262192 DMO262147:DMO262192 DWK262147:DWK262192 EGG262147:EGG262192 EQC262147:EQC262192 EZY262147:EZY262192 FJU262147:FJU262192 FTQ262147:FTQ262192 GDM262147:GDM262192 GNI262147:GNI262192 GXE262147:GXE262192 HHA262147:HHA262192 HQW262147:HQW262192 IAS262147:IAS262192 IKO262147:IKO262192 IUK262147:IUK262192 JEG262147:JEG262192 JOC262147:JOC262192 JXY262147:JXY262192 KHU262147:KHU262192 KRQ262147:KRQ262192 LBM262147:LBM262192 LLI262147:LLI262192 LVE262147:LVE262192 MFA262147:MFA262192 MOW262147:MOW262192 MYS262147:MYS262192 NIO262147:NIO262192 NSK262147:NSK262192 OCG262147:OCG262192 OMC262147:OMC262192 OVY262147:OVY262192 PFU262147:PFU262192 PPQ262147:PPQ262192 PZM262147:PZM262192 QJI262147:QJI262192 QTE262147:QTE262192 RDA262147:RDA262192 RMW262147:RMW262192 RWS262147:RWS262192 SGO262147:SGO262192 SQK262147:SQK262192 TAG262147:TAG262192 TKC262147:TKC262192 TTY262147:TTY262192 UDU262147:UDU262192 UNQ262147:UNQ262192 UXM262147:UXM262192 VHI262147:VHI262192 VRE262147:VRE262192 WBA262147:WBA262192 WKW262147:WKW262192 WUS262147:WUS262192 A327683:A327728 IG327683:IG327728 SC327683:SC327728 ABY327683:ABY327728 ALU327683:ALU327728 AVQ327683:AVQ327728 BFM327683:BFM327728 BPI327683:BPI327728 BZE327683:BZE327728 CJA327683:CJA327728 CSW327683:CSW327728 DCS327683:DCS327728 DMO327683:DMO327728 DWK327683:DWK327728 EGG327683:EGG327728 EQC327683:EQC327728 EZY327683:EZY327728 FJU327683:FJU327728 FTQ327683:FTQ327728 GDM327683:GDM327728 GNI327683:GNI327728 GXE327683:GXE327728 HHA327683:HHA327728 HQW327683:HQW327728 IAS327683:IAS327728 IKO327683:IKO327728 IUK327683:IUK327728 JEG327683:JEG327728 JOC327683:JOC327728 JXY327683:JXY327728 KHU327683:KHU327728 KRQ327683:KRQ327728 LBM327683:LBM327728 LLI327683:LLI327728 LVE327683:LVE327728 MFA327683:MFA327728 MOW327683:MOW327728 MYS327683:MYS327728 NIO327683:NIO327728 NSK327683:NSK327728 OCG327683:OCG327728 OMC327683:OMC327728 OVY327683:OVY327728 PFU327683:PFU327728 PPQ327683:PPQ327728 PZM327683:PZM327728 QJI327683:QJI327728 QTE327683:QTE327728 RDA327683:RDA327728 RMW327683:RMW327728 RWS327683:RWS327728 SGO327683:SGO327728 SQK327683:SQK327728 TAG327683:TAG327728 TKC327683:TKC327728 TTY327683:TTY327728 UDU327683:UDU327728 UNQ327683:UNQ327728 UXM327683:UXM327728 VHI327683:VHI327728 VRE327683:VRE327728 WBA327683:WBA327728 WKW327683:WKW327728 WUS327683:WUS327728 A393219:A393264 IG393219:IG393264 SC393219:SC393264 ABY393219:ABY393264 ALU393219:ALU393264 AVQ393219:AVQ393264 BFM393219:BFM393264 BPI393219:BPI393264 BZE393219:BZE393264 CJA393219:CJA393264 CSW393219:CSW393264 DCS393219:DCS393264 DMO393219:DMO393264 DWK393219:DWK393264 EGG393219:EGG393264 EQC393219:EQC393264 EZY393219:EZY393264 FJU393219:FJU393264 FTQ393219:FTQ393264 GDM393219:GDM393264 GNI393219:GNI393264 GXE393219:GXE393264 HHA393219:HHA393264 HQW393219:HQW393264 IAS393219:IAS393264 IKO393219:IKO393264 IUK393219:IUK393264 JEG393219:JEG393264 JOC393219:JOC393264 JXY393219:JXY393264 KHU393219:KHU393264 KRQ393219:KRQ393264 LBM393219:LBM393264 LLI393219:LLI393264 LVE393219:LVE393264 MFA393219:MFA393264 MOW393219:MOW393264 MYS393219:MYS393264 NIO393219:NIO393264 NSK393219:NSK393264 OCG393219:OCG393264 OMC393219:OMC393264 OVY393219:OVY393264 PFU393219:PFU393264 PPQ393219:PPQ393264 PZM393219:PZM393264 QJI393219:QJI393264 QTE393219:QTE393264 RDA393219:RDA393264 RMW393219:RMW393264 RWS393219:RWS393264 SGO393219:SGO393264 SQK393219:SQK393264 TAG393219:TAG393264 TKC393219:TKC393264 TTY393219:TTY393264 UDU393219:UDU393264 UNQ393219:UNQ393264 UXM393219:UXM393264 VHI393219:VHI393264 VRE393219:VRE393264 WBA393219:WBA393264 WKW393219:WKW393264 WUS393219:WUS393264 A458755:A458800 IG458755:IG458800 SC458755:SC458800 ABY458755:ABY458800 ALU458755:ALU458800 AVQ458755:AVQ458800 BFM458755:BFM458800 BPI458755:BPI458800 BZE458755:BZE458800 CJA458755:CJA458800 CSW458755:CSW458800 DCS458755:DCS458800 DMO458755:DMO458800 DWK458755:DWK458800 EGG458755:EGG458800 EQC458755:EQC458800 EZY458755:EZY458800 FJU458755:FJU458800 FTQ458755:FTQ458800 GDM458755:GDM458800 GNI458755:GNI458800 GXE458755:GXE458800 HHA458755:HHA458800 HQW458755:HQW458800 IAS458755:IAS458800 IKO458755:IKO458800 IUK458755:IUK458800 JEG458755:JEG458800 JOC458755:JOC458800 JXY458755:JXY458800 KHU458755:KHU458800 KRQ458755:KRQ458800 LBM458755:LBM458800 LLI458755:LLI458800 LVE458755:LVE458800 MFA458755:MFA458800 MOW458755:MOW458800 MYS458755:MYS458800 NIO458755:NIO458800 NSK458755:NSK458800 OCG458755:OCG458800 OMC458755:OMC458800 OVY458755:OVY458800 PFU458755:PFU458800 PPQ458755:PPQ458800 PZM458755:PZM458800 QJI458755:QJI458800 QTE458755:QTE458800 RDA458755:RDA458800 RMW458755:RMW458800 RWS458755:RWS458800 SGO458755:SGO458800 SQK458755:SQK458800 TAG458755:TAG458800 TKC458755:TKC458800 TTY458755:TTY458800 UDU458755:UDU458800 UNQ458755:UNQ458800 UXM458755:UXM458800 VHI458755:VHI458800 VRE458755:VRE458800 WBA458755:WBA458800 WKW458755:WKW458800 WUS458755:WUS458800 A524291:A524336 IG524291:IG524336 SC524291:SC524336 ABY524291:ABY524336 ALU524291:ALU524336 AVQ524291:AVQ524336 BFM524291:BFM524336 BPI524291:BPI524336 BZE524291:BZE524336 CJA524291:CJA524336 CSW524291:CSW524336 DCS524291:DCS524336 DMO524291:DMO524336 DWK524291:DWK524336 EGG524291:EGG524336 EQC524291:EQC524336 EZY524291:EZY524336 FJU524291:FJU524336 FTQ524291:FTQ524336 GDM524291:GDM524336 GNI524291:GNI524336 GXE524291:GXE524336 HHA524291:HHA524336 HQW524291:HQW524336 IAS524291:IAS524336 IKO524291:IKO524336 IUK524291:IUK524336 JEG524291:JEG524336 JOC524291:JOC524336 JXY524291:JXY524336 KHU524291:KHU524336 KRQ524291:KRQ524336 LBM524291:LBM524336 LLI524291:LLI524336 LVE524291:LVE524336 MFA524291:MFA524336 MOW524291:MOW524336 MYS524291:MYS524336 NIO524291:NIO524336 NSK524291:NSK524336 OCG524291:OCG524336 OMC524291:OMC524336 OVY524291:OVY524336 PFU524291:PFU524336 PPQ524291:PPQ524336 PZM524291:PZM524336 QJI524291:QJI524336 QTE524291:QTE524336 RDA524291:RDA524336 RMW524291:RMW524336 RWS524291:RWS524336 SGO524291:SGO524336 SQK524291:SQK524336 TAG524291:TAG524336 TKC524291:TKC524336 TTY524291:TTY524336 UDU524291:UDU524336 UNQ524291:UNQ524336 UXM524291:UXM524336 VHI524291:VHI524336 VRE524291:VRE524336 WBA524291:WBA524336 WKW524291:WKW524336 WUS524291:WUS524336 A589827:A589872 IG589827:IG589872 SC589827:SC589872 ABY589827:ABY589872 ALU589827:ALU589872 AVQ589827:AVQ589872 BFM589827:BFM589872 BPI589827:BPI589872 BZE589827:BZE589872 CJA589827:CJA589872 CSW589827:CSW589872 DCS589827:DCS589872 DMO589827:DMO589872 DWK589827:DWK589872 EGG589827:EGG589872 EQC589827:EQC589872 EZY589827:EZY589872 FJU589827:FJU589872 FTQ589827:FTQ589872 GDM589827:GDM589872 GNI589827:GNI589872 GXE589827:GXE589872 HHA589827:HHA589872 HQW589827:HQW589872 IAS589827:IAS589872 IKO589827:IKO589872 IUK589827:IUK589872 JEG589827:JEG589872 JOC589827:JOC589872 JXY589827:JXY589872 KHU589827:KHU589872 KRQ589827:KRQ589872 LBM589827:LBM589872 LLI589827:LLI589872 LVE589827:LVE589872 MFA589827:MFA589872 MOW589827:MOW589872 MYS589827:MYS589872 NIO589827:NIO589872 NSK589827:NSK589872 OCG589827:OCG589872 OMC589827:OMC589872 OVY589827:OVY589872 PFU589827:PFU589872 PPQ589827:PPQ589872 PZM589827:PZM589872 QJI589827:QJI589872 QTE589827:QTE589872 RDA589827:RDA589872 RMW589827:RMW589872 RWS589827:RWS589872 SGO589827:SGO589872 SQK589827:SQK589872 TAG589827:TAG589872 TKC589827:TKC589872 TTY589827:TTY589872 UDU589827:UDU589872 UNQ589827:UNQ589872 UXM589827:UXM589872 VHI589827:VHI589872 VRE589827:VRE589872 WBA589827:WBA589872 WKW589827:WKW589872 WUS589827:WUS589872 A655363:A655408 IG655363:IG655408 SC655363:SC655408 ABY655363:ABY655408 ALU655363:ALU655408 AVQ655363:AVQ655408 BFM655363:BFM655408 BPI655363:BPI655408 BZE655363:BZE655408 CJA655363:CJA655408 CSW655363:CSW655408 DCS655363:DCS655408 DMO655363:DMO655408 DWK655363:DWK655408 EGG655363:EGG655408 EQC655363:EQC655408 EZY655363:EZY655408 FJU655363:FJU655408 FTQ655363:FTQ655408 GDM655363:GDM655408 GNI655363:GNI655408 GXE655363:GXE655408 HHA655363:HHA655408 HQW655363:HQW655408 IAS655363:IAS655408 IKO655363:IKO655408 IUK655363:IUK655408 JEG655363:JEG655408 JOC655363:JOC655408 JXY655363:JXY655408 KHU655363:KHU655408 KRQ655363:KRQ655408 LBM655363:LBM655408 LLI655363:LLI655408 LVE655363:LVE655408 MFA655363:MFA655408 MOW655363:MOW655408 MYS655363:MYS655408 NIO655363:NIO655408 NSK655363:NSK655408 OCG655363:OCG655408 OMC655363:OMC655408 OVY655363:OVY655408 PFU655363:PFU655408 PPQ655363:PPQ655408 PZM655363:PZM655408 QJI655363:QJI655408 QTE655363:QTE655408 RDA655363:RDA655408 RMW655363:RMW655408 RWS655363:RWS655408 SGO655363:SGO655408 SQK655363:SQK655408 TAG655363:TAG655408 TKC655363:TKC655408 TTY655363:TTY655408 UDU655363:UDU655408 UNQ655363:UNQ655408 UXM655363:UXM655408 VHI655363:VHI655408 VRE655363:VRE655408 WBA655363:WBA655408 WKW655363:WKW655408 WUS655363:WUS655408 A720899:A720944 IG720899:IG720944 SC720899:SC720944 ABY720899:ABY720944 ALU720899:ALU720944 AVQ720899:AVQ720944 BFM720899:BFM720944 BPI720899:BPI720944 BZE720899:BZE720944 CJA720899:CJA720944 CSW720899:CSW720944 DCS720899:DCS720944 DMO720899:DMO720944 DWK720899:DWK720944 EGG720899:EGG720944 EQC720899:EQC720944 EZY720899:EZY720944 FJU720899:FJU720944 FTQ720899:FTQ720944 GDM720899:GDM720944 GNI720899:GNI720944 GXE720899:GXE720944 HHA720899:HHA720944 HQW720899:HQW720944 IAS720899:IAS720944 IKO720899:IKO720944 IUK720899:IUK720944 JEG720899:JEG720944 JOC720899:JOC720944 JXY720899:JXY720944 KHU720899:KHU720944 KRQ720899:KRQ720944 LBM720899:LBM720944 LLI720899:LLI720944 LVE720899:LVE720944 MFA720899:MFA720944 MOW720899:MOW720944 MYS720899:MYS720944 NIO720899:NIO720944 NSK720899:NSK720944 OCG720899:OCG720944 OMC720899:OMC720944 OVY720899:OVY720944 PFU720899:PFU720944 PPQ720899:PPQ720944 PZM720899:PZM720944 QJI720899:QJI720944 QTE720899:QTE720944 RDA720899:RDA720944 RMW720899:RMW720944 RWS720899:RWS720944 SGO720899:SGO720944 SQK720899:SQK720944 TAG720899:TAG720944 TKC720899:TKC720944 TTY720899:TTY720944 UDU720899:UDU720944 UNQ720899:UNQ720944 UXM720899:UXM720944 VHI720899:VHI720944 VRE720899:VRE720944 WBA720899:WBA720944 WKW720899:WKW720944 WUS720899:WUS720944 A786435:A786480 IG786435:IG786480 SC786435:SC786480 ABY786435:ABY786480 ALU786435:ALU786480 AVQ786435:AVQ786480 BFM786435:BFM786480 BPI786435:BPI786480 BZE786435:BZE786480 CJA786435:CJA786480 CSW786435:CSW786480 DCS786435:DCS786480 DMO786435:DMO786480 DWK786435:DWK786480 EGG786435:EGG786480 EQC786435:EQC786480 EZY786435:EZY786480 FJU786435:FJU786480 FTQ786435:FTQ786480 GDM786435:GDM786480 GNI786435:GNI786480 GXE786435:GXE786480 HHA786435:HHA786480 HQW786435:HQW786480 IAS786435:IAS786480 IKO786435:IKO786480 IUK786435:IUK786480 JEG786435:JEG786480 JOC786435:JOC786480 JXY786435:JXY786480 KHU786435:KHU786480 KRQ786435:KRQ786480 LBM786435:LBM786480 LLI786435:LLI786480 LVE786435:LVE786480 MFA786435:MFA786480 MOW786435:MOW786480 MYS786435:MYS786480 NIO786435:NIO786480 NSK786435:NSK786480 OCG786435:OCG786480 OMC786435:OMC786480 OVY786435:OVY786480 PFU786435:PFU786480 PPQ786435:PPQ786480 PZM786435:PZM786480 QJI786435:QJI786480 QTE786435:QTE786480 RDA786435:RDA786480 RMW786435:RMW786480 RWS786435:RWS786480 SGO786435:SGO786480 SQK786435:SQK786480 TAG786435:TAG786480 TKC786435:TKC786480 TTY786435:TTY786480 UDU786435:UDU786480 UNQ786435:UNQ786480 UXM786435:UXM786480 VHI786435:VHI786480 VRE786435:VRE786480 WBA786435:WBA786480 WKW786435:WKW786480 WUS786435:WUS786480 A851971:A852016 IG851971:IG852016 SC851971:SC852016 ABY851971:ABY852016 ALU851971:ALU852016 AVQ851971:AVQ852016 BFM851971:BFM852016 BPI851971:BPI852016 BZE851971:BZE852016 CJA851971:CJA852016 CSW851971:CSW852016 DCS851971:DCS852016 DMO851971:DMO852016 DWK851971:DWK852016 EGG851971:EGG852016 EQC851971:EQC852016 EZY851971:EZY852016 FJU851971:FJU852016 FTQ851971:FTQ852016 GDM851971:GDM852016 GNI851971:GNI852016 GXE851971:GXE852016 HHA851971:HHA852016 HQW851971:HQW852016 IAS851971:IAS852016 IKO851971:IKO852016 IUK851971:IUK852016 JEG851971:JEG852016 JOC851971:JOC852016 JXY851971:JXY852016 KHU851971:KHU852016 KRQ851971:KRQ852016 LBM851971:LBM852016 LLI851971:LLI852016 LVE851971:LVE852016 MFA851971:MFA852016 MOW851971:MOW852016 MYS851971:MYS852016 NIO851971:NIO852016 NSK851971:NSK852016 OCG851971:OCG852016 OMC851971:OMC852016 OVY851971:OVY852016 PFU851971:PFU852016 PPQ851971:PPQ852016 PZM851971:PZM852016 QJI851971:QJI852016 QTE851971:QTE852016 RDA851971:RDA852016 RMW851971:RMW852016 RWS851971:RWS852016 SGO851971:SGO852016 SQK851971:SQK852016 TAG851971:TAG852016 TKC851971:TKC852016 TTY851971:TTY852016 UDU851971:UDU852016 UNQ851971:UNQ852016 UXM851971:UXM852016 VHI851971:VHI852016 VRE851971:VRE852016 WBA851971:WBA852016 WKW851971:WKW852016 WUS851971:WUS852016 A917507:A917552 IG917507:IG917552 SC917507:SC917552 ABY917507:ABY917552 ALU917507:ALU917552 AVQ917507:AVQ917552 BFM917507:BFM917552 BPI917507:BPI917552 BZE917507:BZE917552 CJA917507:CJA917552 CSW917507:CSW917552 DCS917507:DCS917552 DMO917507:DMO917552 DWK917507:DWK917552 EGG917507:EGG917552 EQC917507:EQC917552 EZY917507:EZY917552 FJU917507:FJU917552 FTQ917507:FTQ917552 GDM917507:GDM917552 GNI917507:GNI917552 GXE917507:GXE917552 HHA917507:HHA917552 HQW917507:HQW917552 IAS917507:IAS917552 IKO917507:IKO917552 IUK917507:IUK917552 JEG917507:JEG917552 JOC917507:JOC917552 JXY917507:JXY917552 KHU917507:KHU917552 KRQ917507:KRQ917552 LBM917507:LBM917552 LLI917507:LLI917552 LVE917507:LVE917552 MFA917507:MFA917552 MOW917507:MOW917552 MYS917507:MYS917552 NIO917507:NIO917552 NSK917507:NSK917552 OCG917507:OCG917552 OMC917507:OMC917552 OVY917507:OVY917552 PFU917507:PFU917552 PPQ917507:PPQ917552 PZM917507:PZM917552 QJI917507:QJI917552 QTE917507:QTE917552 RDA917507:RDA917552 RMW917507:RMW917552 RWS917507:RWS917552 SGO917507:SGO917552 SQK917507:SQK917552 TAG917507:TAG917552 TKC917507:TKC917552 TTY917507:TTY917552 UDU917507:UDU917552 UNQ917507:UNQ917552 UXM917507:UXM917552 VHI917507:VHI917552 VRE917507:VRE917552 WBA917507:WBA917552 WKW917507:WKW917552 WUS917507:WUS917552 A983043:A983088 IG983043:IG983088 SC983043:SC983088 ABY983043:ABY983088 ALU983043:ALU983088 AVQ983043:AVQ983088 BFM983043:BFM983088 BPI983043:BPI983088 BZE983043:BZE983088 CJA983043:CJA983088 CSW983043:CSW983088 DCS983043:DCS983088 DMO983043:DMO983088 DWK983043:DWK983088 EGG983043:EGG983088 EQC983043:EQC983088 EZY983043:EZY983088 FJU983043:FJU983088 FTQ983043:FTQ983088 GDM983043:GDM983088 GNI983043:GNI983088 GXE983043:GXE983088 HHA983043:HHA983088 HQW983043:HQW983088 IAS983043:IAS983088 IKO983043:IKO983088 IUK983043:IUK983088 JEG983043:JEG983088 JOC983043:JOC983088 JXY983043:JXY983088 KHU983043:KHU983088 KRQ983043:KRQ983088 LBM983043:LBM983088 LLI983043:LLI983088 LVE983043:LVE983088 MFA983043:MFA983088 MOW983043:MOW983088 MYS983043:MYS983088 NIO983043:NIO983088 NSK983043:NSK983088 OCG983043:OCG983088 OMC983043:OMC983088 OVY983043:OVY983088 PFU983043:PFU983088 PPQ983043:PPQ983088 PZM983043:PZM983088 QJI983043:QJI983088 QTE983043:QTE983088 RDA983043:RDA983088 RMW983043:RMW983088 RWS983043:RWS983088 SGO983043:SGO983088 SQK983043:SQK983088 TAG983043:TAG983088 TKC983043:TKC983088 TTY983043:TTY983088 UDU983043:UDU983088 UNQ983043:UNQ983088 UXM983043:UXM983088 VHI983043:VHI983088 VRE983043:VRE983088 WBA983043:WBA983088 WKW983043:WKW983088" xr:uid="{00000000-0002-0000-0800-000001000000}">
      <formula1>"No Instructions,Unattractive Design,Bad Finish,Did Not Work,Broken When Thrown"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5DA1CC306AED45A7C34DAE8131F5F0" ma:contentTypeVersion="0" ma:contentTypeDescription="Create a new document." ma:contentTypeScope="" ma:versionID="13d1488ab429c4b07fdb2e8665e2a8e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58c82ff41bb488454361111d0c8b86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o D A A B Q S w M E F A A C A A g A e o y f R R f t g K y q A A A A + g A A A B I A H A B D b 2 5 m a W c v U G F j a 2 F n Z S 5 4 b W w g o h g A K K A U A A A A A A A A A A A A A A A A A A A A A A A A A A A A h Y 9 B D o I w F E S v Q r r n t x R R J J + y c C u J C d G 4 J V C h E Y q h R b i b C 4 / k F T R R j D t 3 M y 9 v M f O 4 3 T G Z 2 s a 5 y t 6 o T s f E A 0 Y c q Y u u V L q K y W B P b k g S g b u 8 O O e V d F 6 y N t F k y p j U 1 l 4 i S s d x h N G H r q 8 o Z 8 y j x 3 S b F b V s c / K V 1 X / Z V d r Y X B e S C D y 8 x w g O 3 g r 8 M G D A F x z p j D F V e s 4 e B O D z 9 R I Y 0 h + M m 6 G x Q y + F 1 O 4 + Q z p X p J 8 f 4 g l Q S w M E F A A C A A g A e o y f R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q M n 0 U o i k e 4 D g A A A B E A A A A T A B w A R m 9 y b X V s Y X M v U 2 V j d G l v b j E u b S C i G A A o o B Q A A A A A A A A A A A A A A A A A A A A A A A A A A A A r T k 0 u y c z P U w i G 0 I b W A F B L A Q I t A B Q A A g A I A H q M n 0 U X 7 Y C s q g A A A P o A A A A S A A A A A A A A A A A A A A A A A A A A A A B D b 2 5 m a W c v U G F j a 2 F n Z S 5 4 b W x Q S w E C L Q A U A A I A C A B 6 j J 9 F D 8 r p q 6 Q A A A D p A A A A E w A A A A A A A A A A A A A A A A D 2 A A A A W 0 N v b n R l b n R f V H l w Z X N d L n h t b F B L A Q I t A B Q A A g A I A H q M n 0 U o i k e 4 D g A A A B E A A A A T A A A A A A A A A A A A A A A A A O c B A A B G b 3 J t d W x h c y 9 T Z W N 0 a W 9 u M S 5 t U E s F B g A A A A A D A A M A w g A A A E I C A A A A A D Q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l k B A A A A A A A A N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9 x R c J V 7 K h 0 m L S 3 z p l B a X B Q A A A A A C A A A A A A A D Z g A A w A A A A B A A A A A 3 l B Z b D h 6 e Q B 0 x Y G k / J C i X A A A A A A S A A A C g A A A A E A A A A B 9 e j V L + Z I R n L w p L O N k 6 m s B Q A A A A A 5 l j H n o b t k o D J h 6 k k Y c m X H 3 1 b E N G F r T z Q 8 5 y f i d n p d q z t Z I t W M U P h P c h v 4 M T v 2 o r h D 0 s r B m i C N R D J M s 6 B e Z Y 7 H h c y 8 A D B 6 w Z V Q q M y x W K z U o U A A A A D v d y H g N U b f R r 7 t / 4 E 1 G j R A L N 0 g M = < / D a t a M a s h u p > 
</file>

<file path=customXml/itemProps1.xml><?xml version="1.0" encoding="utf-8"?>
<ds:datastoreItem xmlns:ds="http://schemas.openxmlformats.org/officeDocument/2006/customXml" ds:itemID="{5BD549F4-EF8F-4DFF-9F13-8F6C594171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AA3B75-2935-4DB8-9D81-7390EC463A81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2CA5590-7550-4BB0-8E68-C4E8634BC7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3451C607-EC16-4F14-8E95-D6EE5D50499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Start here</vt:lpstr>
      <vt:lpstr>FD-Categorical_Q</vt:lpstr>
      <vt:lpstr>FD-Categorical_A</vt:lpstr>
      <vt:lpstr>FD-Categorical_Pie Charts</vt:lpstr>
      <vt:lpstr>FD-Quant_Q</vt:lpstr>
      <vt:lpstr>FD-Quant_A</vt:lpstr>
      <vt:lpstr>FD-Quant Q2</vt:lpstr>
      <vt:lpstr>Cumulative freq Q_1</vt:lpstr>
      <vt:lpstr>Cumulative freq A</vt:lpstr>
      <vt:lpstr>Cumulative freq Q_2</vt:lpstr>
      <vt:lpstr>Interq range Q</vt:lpstr>
      <vt:lpstr>Variance Q</vt:lpstr>
      <vt:lpstr>Simpson</vt:lpstr>
      <vt:lpstr>Covariance Q</vt:lpstr>
      <vt:lpstr>Covariance A</vt:lpstr>
      <vt:lpstr>Pearson's r</vt:lpstr>
      <vt:lpstr>Linear Regression</vt:lpstr>
      <vt:lpstr>Have Fun!</vt:lpstr>
      <vt:lpstr>'Cumulative freq A'!Extract</vt:lpstr>
      <vt:lpstr>'FD-Categorical_A'!Extract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FamilyUse</dc:creator>
  <cp:lastModifiedBy>Dr. Vincenzo Uli </cp:lastModifiedBy>
  <cp:lastPrinted>2019-09-19T09:40:22Z</cp:lastPrinted>
  <dcterms:created xsi:type="dcterms:W3CDTF">2014-12-26T19:19:12Z</dcterms:created>
  <dcterms:modified xsi:type="dcterms:W3CDTF">2021-09-21T14:18:45Z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0x010100095DA1CC306AED45A7C34DAE8131F5F0</vt:lpwstr>
  </property>
</Properties>
</file>