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mbe\OneDrive\Dokumente\Aufgaben\"/>
    </mc:Choice>
  </mc:AlternateContent>
  <bookViews>
    <workbookView xWindow="0" yWindow="0" windowWidth="23040" windowHeight="8616"/>
  </bookViews>
  <sheets>
    <sheet name="Tabelle1" sheetId="1" r:id="rId1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7" i="1" l="1"/>
  <c r="L17" i="1"/>
  <c r="L5" i="1"/>
  <c r="K5" i="1"/>
  <c r="J17" i="1"/>
  <c r="N20" i="1"/>
  <c r="Q11" i="1"/>
  <c r="I4" i="1" l="1"/>
  <c r="L20" i="1"/>
  <c r="O20" i="1"/>
  <c r="P20" i="1" s="1"/>
  <c r="I5" i="1"/>
  <c r="H5" i="1"/>
  <c r="H4" i="1"/>
  <c r="G5" i="1"/>
  <c r="G4" i="1"/>
  <c r="E5" i="1"/>
  <c r="E4" i="1"/>
  <c r="F5" i="1"/>
  <c r="F4" i="1"/>
  <c r="C4" i="1"/>
</calcChain>
</file>

<file path=xl/sharedStrings.xml><?xml version="1.0" encoding="utf-8"?>
<sst xmlns="http://schemas.openxmlformats.org/spreadsheetml/2006/main" count="24" uniqueCount="22">
  <si>
    <t>Tage</t>
  </si>
  <si>
    <t>Monate</t>
  </si>
  <si>
    <t>Rückzahlung</t>
  </si>
  <si>
    <t xml:space="preserve">Bei einem Geldverleiher werden 8 000 € geliehen. Der Verleiher berechnet 8 % Zinsen sowie eine einmalige Bearbeitungsgebühr von 2 %. Wie hoch ist die wirkliche Verzinsung, wenn das Geld am </t>
  </si>
  <si>
    <t>10. Mai geliehen und am 10. August zurückgezahlt wird?</t>
  </si>
  <si>
    <r>
      <t xml:space="preserve">Für welchen Zeitraum ist der </t>
    </r>
    <r>
      <rPr>
        <sz val="11"/>
        <color rgb="FF000000"/>
        <rFont val="Arial"/>
        <family val="2"/>
      </rPr>
      <t>Zinssatz definiert</t>
    </r>
    <r>
      <rPr>
        <sz val="11"/>
        <color rgb="FF4F81BD"/>
        <rFont val="Calibri"/>
        <family val="2"/>
        <scheme val="minor"/>
      </rPr>
      <t>, …8% p.a.?</t>
    </r>
  </si>
  <si>
    <r>
      <t xml:space="preserve">Wann wird die </t>
    </r>
    <r>
      <rPr>
        <sz val="11"/>
        <color rgb="FF000000"/>
        <rFont val="Arial"/>
        <family val="2"/>
      </rPr>
      <t xml:space="preserve">Bearbeitungsgebühr </t>
    </r>
    <r>
      <rPr>
        <sz val="11"/>
        <color rgb="FF4F81BD"/>
        <rFont val="Calibri"/>
        <family val="2"/>
        <scheme val="minor"/>
      </rPr>
      <t>fällig ?</t>
    </r>
  </si>
  <si>
    <r>
      <t xml:space="preserve">Welche </t>
    </r>
    <r>
      <rPr>
        <sz val="11"/>
        <color rgb="FF000000"/>
        <rFont val="Arial"/>
        <family val="2"/>
      </rPr>
      <t>Zinstagemethode</t>
    </r>
    <r>
      <rPr>
        <sz val="11"/>
        <color rgb="FF4F81BD"/>
        <rFont val="Calibri"/>
        <family val="2"/>
        <scheme val="minor"/>
      </rPr>
      <t xml:space="preserve"> wird verwendet ?</t>
    </r>
  </si>
  <si>
    <t>8% p.a.</t>
  </si>
  <si>
    <t>bei Auszahlung</t>
  </si>
  <si>
    <t>einfache Verzinsung</t>
  </si>
  <si>
    <t>Auszahlungsbetrag</t>
  </si>
  <si>
    <t>Rendite</t>
  </si>
  <si>
    <t>(1+X%)^t</t>
  </si>
  <si>
    <t>p.a.</t>
  </si>
  <si>
    <t>=</t>
  </si>
  <si>
    <t>+</t>
  </si>
  <si>
    <t>Jährlicher Effektivzins gem. PAngV</t>
  </si>
  <si>
    <r>
      <t xml:space="preserve">Welches </t>
    </r>
    <r>
      <rPr>
        <sz val="11"/>
        <color rgb="FF000000"/>
        <rFont val="Arial"/>
        <family val="2"/>
      </rPr>
      <t>Zinsmodell</t>
    </r>
    <r>
      <rPr>
        <sz val="11"/>
        <color rgb="FF4F81BD"/>
        <rFont val="Calibri"/>
        <family val="2"/>
        <scheme val="minor"/>
      </rPr>
      <t xml:space="preserve"> ist zugrunde zu legen ?</t>
    </r>
  </si>
  <si>
    <t>https://www.fit-in-mathe-online.de/images/prozente-zinsen-zinseszins/zinsen/vermischte-aufgaben/pdfs/kapitel-zinsrechnung-vermischte-aufgaben_N.pdf</t>
  </si>
  <si>
    <t>A14</t>
  </si>
  <si>
    <t>act/act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</si>
</sst>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5" formatCode="0.00000%"/>
    <numFmt numFmtId="166" formatCode="0.000%"/>
    <numFmt numFmtId="168" formatCode="0.0000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rgb="FF4F81BD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16" fontId="0" fillId="0" borderId="0" xfId="0" applyNumberFormat="1"/>
    <xf numFmtId="9" fontId="0" fillId="0" borderId="0" xfId="0" applyNumberFormat="1"/>
    <xf numFmtId="44" fontId="0" fillId="0" borderId="0" xfId="1" applyFont="1"/>
    <xf numFmtId="44" fontId="0" fillId="0" borderId="0" xfId="0" applyNumberFormat="1"/>
    <xf numFmtId="10" fontId="0" fillId="0" borderId="0" xfId="2" applyNumberFormat="1" applyFont="1"/>
    <xf numFmtId="0" fontId="2" fillId="0" borderId="0" xfId="0" applyFont="1" applyAlignment="1">
      <alignment horizontal="left" vertical="center" readingOrder="1"/>
    </xf>
    <xf numFmtId="165" fontId="0" fillId="0" borderId="0" xfId="2" applyNumberFormat="1" applyFont="1"/>
    <xf numFmtId="0" fontId="0" fillId="0" borderId="0" xfId="0" quotePrefix="1"/>
    <xf numFmtId="0" fontId="3" fillId="0" borderId="0" xfId="0" applyFont="1" applyAlignment="1">
      <alignment horizontal="left" vertical="center" indent="1" readingOrder="1"/>
    </xf>
    <xf numFmtId="0" fontId="4" fillId="0" borderId="0" xfId="3"/>
    <xf numFmtId="0" fontId="5" fillId="0" borderId="0" xfId="0" applyFont="1" applyAlignment="1">
      <alignment horizontal="center" vertical="center"/>
    </xf>
    <xf numFmtId="166" fontId="0" fillId="0" borderId="0" xfId="0" applyNumberFormat="1"/>
    <xf numFmtId="166" fontId="0" fillId="0" borderId="0" xfId="2" applyNumberFormat="1" applyFont="1"/>
    <xf numFmtId="168" fontId="0" fillId="0" borderId="0" xfId="2" applyNumberFormat="1" applyFont="1"/>
  </cellXfs>
  <cellStyles count="4">
    <cellStyle name="Link" xfId="3" builtinId="8"/>
    <cellStyle name="Prozent" xfId="2" builtinId="5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23</xdr:row>
      <xdr:rowOff>0</xdr:rowOff>
    </xdr:from>
    <xdr:to>
      <xdr:col>10</xdr:col>
      <xdr:colOff>457926</xdr:colOff>
      <xdr:row>32</xdr:row>
      <xdr:rowOff>83970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518660"/>
          <a:ext cx="8382726" cy="17298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10</xdr:col>
      <xdr:colOff>491313</xdr:colOff>
      <xdr:row>41</xdr:row>
      <xdr:rowOff>166542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347460"/>
          <a:ext cx="8416113" cy="16295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fit-in-mathe-online.de/images/prozente-zinsen-zinseszins/zinsen/vermischte-aufgaben/pdfs/kapitel-zinsrechnung-vermischte-aufgaben_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tabSelected="1" workbookViewId="0">
      <selection activeCell="P17" sqref="P17"/>
    </sheetView>
  </sheetViews>
  <sheetFormatPr baseColWidth="10" defaultRowHeight="14.4" x14ac:dyDescent="0.3"/>
  <cols>
    <col min="11" max="11" width="8.88671875" bestFit="1" customWidth="1"/>
    <col min="13" max="13" width="2" bestFit="1" customWidth="1"/>
  </cols>
  <sheetData>
    <row r="1" spans="1:17" ht="39" customHeight="1" x14ac:dyDescent="0.3">
      <c r="A1" s="11" t="s">
        <v>20</v>
      </c>
      <c r="F1" s="3">
        <v>8000</v>
      </c>
      <c r="G1" s="2">
        <v>0.02</v>
      </c>
    </row>
    <row r="2" spans="1:17" x14ac:dyDescent="0.3">
      <c r="F2" s="2">
        <v>0.08</v>
      </c>
    </row>
    <row r="3" spans="1:17" x14ac:dyDescent="0.3">
      <c r="E3" t="s">
        <v>2</v>
      </c>
      <c r="F3" s="2"/>
    </row>
    <row r="4" spans="1:17" x14ac:dyDescent="0.3">
      <c r="A4" s="1">
        <v>44783</v>
      </c>
      <c r="B4" s="1">
        <v>44691</v>
      </c>
      <c r="C4">
        <f>A4-B4</f>
        <v>92</v>
      </c>
      <c r="D4" t="s">
        <v>0</v>
      </c>
      <c r="E4" s="4">
        <f>$F$1+F4</f>
        <v>8161.3150684931506</v>
      </c>
      <c r="F4" s="4">
        <f>F1*F2*C4/365</f>
        <v>161.31506849315068</v>
      </c>
      <c r="G4" s="4">
        <f>$F$1*$G$1</f>
        <v>160</v>
      </c>
      <c r="H4" s="4">
        <f>E4+G4</f>
        <v>8321.3150684931497</v>
      </c>
      <c r="I4" s="5">
        <f>H4/$F$1-1</f>
        <v>4.0164383561643646E-2</v>
      </c>
    </row>
    <row r="5" spans="1:17" x14ac:dyDescent="0.3">
      <c r="A5" s="1">
        <v>44783</v>
      </c>
      <c r="B5" s="1">
        <v>44691</v>
      </c>
      <c r="C5">
        <v>3</v>
      </c>
      <c r="D5" t="s">
        <v>1</v>
      </c>
      <c r="E5" s="4">
        <f>$F$1+F5</f>
        <v>8160</v>
      </c>
      <c r="F5" s="4">
        <f>F1*F2*C5/12</f>
        <v>160</v>
      </c>
      <c r="G5" s="4">
        <f>$F$1*$G$1</f>
        <v>160</v>
      </c>
      <c r="H5" s="4">
        <f>E5+G5</f>
        <v>8320</v>
      </c>
      <c r="I5" s="5">
        <f>H5/$F$1-1</f>
        <v>4.0000000000000036E-2</v>
      </c>
      <c r="K5" s="13">
        <f>320/H5</f>
        <v>3.8461538461538464E-2</v>
      </c>
      <c r="L5" s="13">
        <f>320/F1</f>
        <v>0.04</v>
      </c>
    </row>
    <row r="8" spans="1:17" x14ac:dyDescent="0.3">
      <c r="A8" s="6" t="s">
        <v>3</v>
      </c>
    </row>
    <row r="9" spans="1:17" x14ac:dyDescent="0.3">
      <c r="A9" s="6" t="s">
        <v>4</v>
      </c>
    </row>
    <row r="10" spans="1:17" x14ac:dyDescent="0.3">
      <c r="L10" s="13"/>
    </row>
    <row r="11" spans="1:17" x14ac:dyDescent="0.3">
      <c r="A11" s="9" t="s">
        <v>18</v>
      </c>
      <c r="F11" t="s">
        <v>10</v>
      </c>
      <c r="H11" t="s">
        <v>11</v>
      </c>
      <c r="J11" s="3">
        <v>8000</v>
      </c>
      <c r="Q11" s="14">
        <f>320/8000</f>
        <v>0.04</v>
      </c>
    </row>
    <row r="12" spans="1:17" x14ac:dyDescent="0.3">
      <c r="A12" s="9" t="s">
        <v>5</v>
      </c>
      <c r="F12" t="s">
        <v>8</v>
      </c>
    </row>
    <row r="13" spans="1:17" x14ac:dyDescent="0.3">
      <c r="A13" s="9" t="s">
        <v>6</v>
      </c>
      <c r="F13" t="s">
        <v>9</v>
      </c>
    </row>
    <row r="14" spans="1:17" x14ac:dyDescent="0.3">
      <c r="A14" s="9" t="s">
        <v>7</v>
      </c>
      <c r="F14" t="s">
        <v>21</v>
      </c>
    </row>
    <row r="15" spans="1:17" x14ac:dyDescent="0.3">
      <c r="F15" t="s">
        <v>2</v>
      </c>
      <c r="J15" s="3">
        <v>8320</v>
      </c>
    </row>
    <row r="17" spans="1:16" x14ac:dyDescent="0.3">
      <c r="F17" t="s">
        <v>12</v>
      </c>
      <c r="J17" s="7">
        <f>(J15-J11)/J11</f>
        <v>0.04</v>
      </c>
      <c r="L17" s="12">
        <f>J17*365/92</f>
        <v>0.15869565217391304</v>
      </c>
      <c r="M17" t="s">
        <v>14</v>
      </c>
      <c r="P17" s="3">
        <f>320*365/92</f>
        <v>1269.5652173913043</v>
      </c>
    </row>
    <row r="18" spans="1:16" x14ac:dyDescent="0.3">
      <c r="F18" t="s">
        <v>17</v>
      </c>
      <c r="L18" s="12">
        <v>0.17200617499597351</v>
      </c>
      <c r="M18" t="s">
        <v>14</v>
      </c>
    </row>
    <row r="20" spans="1:16" x14ac:dyDescent="0.3">
      <c r="F20" t="s">
        <v>13</v>
      </c>
      <c r="J20" s="3">
        <v>8000</v>
      </c>
      <c r="K20" s="8" t="s">
        <v>15</v>
      </c>
      <c r="L20" s="3">
        <f>G4</f>
        <v>160</v>
      </c>
      <c r="M20" s="8" t="s">
        <v>16</v>
      </c>
      <c r="N20" s="3">
        <f>J15*(1+L18)^(-92/365)</f>
        <v>7993.7252015982231</v>
      </c>
      <c r="O20" s="4">
        <f>N20+L20</f>
        <v>8153.7252015982231</v>
      </c>
      <c r="P20" s="4">
        <f>O20-J20</f>
        <v>153.72520159822307</v>
      </c>
    </row>
    <row r="22" spans="1:16" x14ac:dyDescent="0.3">
      <c r="A22" s="10" t="s">
        <v>19</v>
      </c>
    </row>
  </sheetData>
  <hyperlinks>
    <hyperlink ref="A22" r:id="rId1"/>
  </hyperlinks>
  <pageMargins left="0.7" right="0.7" top="0.78740157499999996" bottom="0.78740157499999996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Lambe</dc:creator>
  <cp:lastModifiedBy>Lambe</cp:lastModifiedBy>
  <dcterms:created xsi:type="dcterms:W3CDTF">2022-10-23T17:35:22Z</dcterms:created>
  <dcterms:modified xsi:type="dcterms:W3CDTF">2022-10-23T19:27:37Z</dcterms:modified>
</cp:coreProperties>
</file>