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7890" activeTab="2"/>
  </bookViews>
  <sheets>
    <sheet name="0. Hilfe zu Excel für Anfänger" sheetId="6" r:id="rId1"/>
    <sheet name="1. PFD" sheetId="5" r:id="rId2"/>
    <sheet name="2. Vorlage für Rechnung" sheetId="4" r:id="rId3"/>
  </sheets>
  <calcPr calcId="145621"/>
</workbook>
</file>

<file path=xl/calcChain.xml><?xml version="1.0" encoding="utf-8"?>
<calcChain xmlns="http://schemas.openxmlformats.org/spreadsheetml/2006/main">
  <c r="D14" i="6" l="1"/>
  <c r="L20" i="4" l="1"/>
  <c r="L19" i="4"/>
  <c r="L18" i="4"/>
  <c r="C17" i="4"/>
  <c r="G13" i="4" l="1"/>
  <c r="J15" i="4" s="1"/>
  <c r="L15" i="4" l="1"/>
  <c r="J16" i="4"/>
  <c r="M15" i="4" l="1"/>
  <c r="M16" i="4" s="1"/>
  <c r="L16" i="4"/>
</calcChain>
</file>

<file path=xl/sharedStrings.xml><?xml version="1.0" encoding="utf-8"?>
<sst xmlns="http://schemas.openxmlformats.org/spreadsheetml/2006/main" count="140" uniqueCount="76">
  <si>
    <t>--&gt;</t>
  </si>
  <si>
    <t>2 Ethanol</t>
  </si>
  <si>
    <t>Reaktor</t>
  </si>
  <si>
    <t>Umsatz:</t>
  </si>
  <si>
    <t>X =</t>
  </si>
  <si>
    <t>Massenbilanz für die ethanolische Gärung</t>
  </si>
  <si>
    <t>Glukose</t>
  </si>
  <si>
    <t>kg/h</t>
  </si>
  <si>
    <t>Wasser</t>
  </si>
  <si>
    <t>Massen-strom</t>
  </si>
  <si>
    <t>Massen-anteil</t>
  </si>
  <si>
    <t>Ethanol</t>
  </si>
  <si>
    <t>CO2</t>
  </si>
  <si>
    <t>Gesamt</t>
  </si>
  <si>
    <t>Mol-
masse</t>
  </si>
  <si>
    <t>1 mol</t>
  </si>
  <si>
    <t>2 mol</t>
  </si>
  <si>
    <t>+ 2 mol</t>
  </si>
  <si>
    <t>kg/kmol</t>
  </si>
  <si>
    <t>0,51 kg</t>
  </si>
  <si>
    <t>+ 0,49 kg</t>
  </si>
  <si>
    <t>Massen-
strom</t>
  </si>
  <si>
    <t>Vorgabewerte</t>
  </si>
  <si>
    <t>Zwischenergebnisse</t>
  </si>
  <si>
    <t>Ergebnis Produkte</t>
  </si>
  <si>
    <t>kg</t>
  </si>
  <si>
    <t>Umsatz Glukose</t>
  </si>
  <si>
    <t>Produktion Ethanol</t>
  </si>
  <si>
    <t>Produktion CO2</t>
  </si>
  <si>
    <t>Massen-
anteil</t>
  </si>
  <si>
    <t>Zulauf (flüssig)</t>
  </si>
  <si>
    <t>flüssiger Ablauf</t>
  </si>
  <si>
    <t>gasförmiger Abzug</t>
  </si>
  <si>
    <t>Gesamt G</t>
  </si>
  <si>
    <t>Gesamt L</t>
  </si>
  <si>
    <t>Gesamt G+L</t>
  </si>
  <si>
    <t xml:space="preserve">Ethanolverlust: </t>
  </si>
  <si>
    <t>(max.)</t>
  </si>
  <si>
    <t>Massenbilanz für die Ethanol-Destillation</t>
  </si>
  <si>
    <t>Gesamt P</t>
  </si>
  <si>
    <t>Gesamt A</t>
  </si>
  <si>
    <t>Produkt P</t>
  </si>
  <si>
    <t>Abwasser   A</t>
  </si>
  <si>
    <t>Gesamt P+A</t>
  </si>
  <si>
    <r>
      <t>+ 2 CO</t>
    </r>
    <r>
      <rPr>
        <b/>
        <vertAlign val="subscript"/>
        <sz val="16"/>
        <color theme="1"/>
        <rFont val="Calibri"/>
        <family val="2"/>
        <scheme val="minor"/>
      </rPr>
      <t>2</t>
    </r>
  </si>
  <si>
    <r>
      <t>+ 2 CO</t>
    </r>
    <r>
      <rPr>
        <vertAlign val="subscript"/>
        <sz val="16"/>
        <color theme="1"/>
        <rFont val="Calibri"/>
        <family val="2"/>
        <scheme val="minor"/>
      </rPr>
      <t>2</t>
    </r>
  </si>
  <si>
    <r>
      <t>C</t>
    </r>
    <r>
      <rPr>
        <vertAlign val="subscript"/>
        <sz val="16"/>
        <color theme="1"/>
        <rFont val="Calibri"/>
        <family val="2"/>
        <scheme val="minor"/>
      </rPr>
      <t>6</t>
    </r>
    <r>
      <rPr>
        <sz val="16"/>
        <color theme="1"/>
        <rFont val="Calibri"/>
        <family val="2"/>
        <scheme val="minor"/>
      </rPr>
      <t>H</t>
    </r>
    <r>
      <rPr>
        <vertAlign val="subscript"/>
        <sz val="16"/>
        <color theme="1"/>
        <rFont val="Calibri"/>
        <family val="2"/>
        <scheme val="minor"/>
      </rPr>
      <t>12</t>
    </r>
    <r>
      <rPr>
        <sz val="16"/>
        <color theme="1"/>
        <rFont val="Calibri"/>
        <family val="2"/>
        <scheme val="minor"/>
      </rPr>
      <t>O</t>
    </r>
    <r>
      <rPr>
        <vertAlign val="subscript"/>
        <sz val="16"/>
        <color theme="1"/>
        <rFont val="Calibri"/>
        <family val="2"/>
        <scheme val="minor"/>
      </rPr>
      <t>6</t>
    </r>
  </si>
  <si>
    <r>
      <t>2 C</t>
    </r>
    <r>
      <rPr>
        <vertAlign val="subscript"/>
        <sz val="16"/>
        <color theme="1"/>
        <rFont val="Calibri"/>
        <family val="2"/>
        <scheme val="minor"/>
      </rPr>
      <t>2</t>
    </r>
    <r>
      <rPr>
        <sz val="16"/>
        <color theme="1"/>
        <rFont val="Calibri"/>
        <family val="2"/>
        <scheme val="minor"/>
      </rPr>
      <t>H</t>
    </r>
    <r>
      <rPr>
        <vertAlign val="subscript"/>
        <sz val="16"/>
        <color theme="1"/>
        <rFont val="Calibri"/>
        <family val="2"/>
        <scheme val="minor"/>
      </rPr>
      <t>5</t>
    </r>
    <r>
      <rPr>
        <sz val="16"/>
        <color theme="1"/>
        <rFont val="Calibri"/>
        <family val="2"/>
        <scheme val="minor"/>
      </rPr>
      <t>OH</t>
    </r>
  </si>
  <si>
    <r>
      <rPr>
        <i/>
        <sz val="16"/>
        <color theme="1"/>
        <rFont val="Calibri"/>
        <family val="2"/>
        <scheme val="minor"/>
      </rPr>
      <t>oder</t>
    </r>
    <r>
      <rPr>
        <sz val="16"/>
        <color theme="1"/>
        <rFont val="Calibri"/>
        <family val="2"/>
        <scheme val="minor"/>
      </rPr>
      <t xml:space="preserve">  1 kg </t>
    </r>
  </si>
  <si>
    <t>flüssiger Ablauf aus Reaktor</t>
  </si>
  <si>
    <t>aus Reaktor</t>
  </si>
  <si>
    <t>???</t>
  </si>
  <si>
    <t xml:space="preserve">   Ethanolverlust: </t>
  </si>
  <si>
    <t>Produkt P (Ethanol und Wasser)</t>
  </si>
  <si>
    <r>
      <t>+ 2 CO</t>
    </r>
    <r>
      <rPr>
        <b/>
        <vertAlign val="subscript"/>
        <sz val="18"/>
        <color theme="1"/>
        <rFont val="Calibri"/>
        <family val="2"/>
        <scheme val="minor"/>
      </rPr>
      <t>2</t>
    </r>
  </si>
  <si>
    <r>
      <t xml:space="preserve">    gasförmiger Abzug CO</t>
    </r>
    <r>
      <rPr>
        <vertAlign val="subscript"/>
        <sz val="18"/>
        <color theme="1"/>
        <rFont val="Calibri"/>
        <family val="2"/>
        <scheme val="minor"/>
      </rPr>
      <t>2</t>
    </r>
  </si>
  <si>
    <t>Werte aus Aufgabenstellung</t>
  </si>
  <si>
    <r>
      <rPr>
        <sz val="16"/>
        <color theme="1"/>
        <rFont val="Trebuchet MS"/>
        <family val="2"/>
      </rPr>
      <t>©</t>
    </r>
    <r>
      <rPr>
        <sz val="11"/>
        <color theme="1"/>
        <rFont val="Trebuchet MS"/>
        <family val="2"/>
      </rPr>
      <t>CF</t>
    </r>
  </si>
  <si>
    <t>Falls Sie noch überhaupt keine Erfahrung mit Excel haben, helfen Ihnen sicher diese einfachenb Hinweise.</t>
  </si>
  <si>
    <r>
      <t xml:space="preserve">in Zelle D8 steht die Zahl </t>
    </r>
    <r>
      <rPr>
        <b/>
        <sz val="11"/>
        <color rgb="FF0000FF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  --&gt;</t>
    </r>
  </si>
  <si>
    <r>
      <t xml:space="preserve">in Zelle D9 steht die Zahl </t>
    </r>
    <r>
      <rPr>
        <b/>
        <sz val="11"/>
        <color rgb="FF0000FF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 --&gt;</t>
    </r>
  </si>
  <si>
    <t>&lt;-----</t>
  </si>
  <si>
    <t>&lt;------</t>
  </si>
  <si>
    <t>^^^^</t>
  </si>
  <si>
    <t>Die Zahlen können addiert werden, in dem man auf die Zellnanamen D8 und D9 Bezug nimmt</t>
  </si>
  <si>
    <t>=D8+D9</t>
  </si>
  <si>
    <r>
      <t xml:space="preserve">Die Formel für die 
</t>
    </r>
    <r>
      <rPr>
        <sz val="11"/>
        <color rgb="FFFF0000"/>
        <rFont val="Calibri"/>
        <family val="2"/>
        <scheme val="minor"/>
      </rPr>
      <t>Summe</t>
    </r>
    <r>
      <rPr>
        <sz val="11"/>
        <color theme="1"/>
        <rFont val="Calibri"/>
        <family val="2"/>
        <scheme val="minor"/>
      </rPr>
      <t xml:space="preserve"> lautet --&gt;</t>
    </r>
  </si>
  <si>
    <t>Ergebnis</t>
  </si>
  <si>
    <t xml:space="preserve">&lt;--- Zelle anklicken, um Formel zu sehen </t>
  </si>
  <si>
    <t>1) in der Formelzeile oberhalb der Spaltennamen oder</t>
  </si>
  <si>
    <t>2) durch Doppelklick auf die jeweilige Zelle direkt in der Zelle</t>
  </si>
  <si>
    <t>Es gibt hunderte Excel-Tutorials für Anfänger im Internet! Machen Sie sich mit Excel vertraut.</t>
  </si>
  <si>
    <r>
      <t xml:space="preserve">Dies ist Zelle
</t>
    </r>
    <r>
      <rPr>
        <b/>
        <sz val="11"/>
        <color theme="1"/>
        <rFont val="Calibri"/>
        <family val="2"/>
        <scheme val="minor"/>
      </rPr>
      <t>C5</t>
    </r>
    <r>
      <rPr>
        <sz val="11"/>
        <color theme="1"/>
        <rFont val="Calibri"/>
        <family val="2"/>
        <scheme val="minor"/>
      </rPr>
      <t>, d.h Spalte C und Zeile 5</t>
    </r>
  </si>
  <si>
    <r>
      <t xml:space="preserve">Dies ist Zelle
</t>
    </r>
    <r>
      <rPr>
        <b/>
        <sz val="11"/>
        <rFont val="Calibri"/>
        <family val="2"/>
        <scheme val="minor"/>
      </rPr>
      <t>E6</t>
    </r>
    <r>
      <rPr>
        <sz val="11"/>
        <rFont val="Calibri"/>
        <family val="2"/>
        <scheme val="minor"/>
      </rPr>
      <t>, d.h Spalte E und Zeile 6</t>
    </r>
  </si>
  <si>
    <t>&gt;  Analog können Sie die Zellen auch multiplizieren oder dividieren:   =D8*D9    oder    =D8/D9</t>
  </si>
  <si>
    <t>&gt; Eine Summe aus mehreren Zellen können sie mit folgender Formel bilden:      =summe(F10:F20)    , hier wird die Summe F10+F11+F12+…+F19+F20 gebildet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</si>
</sst>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0.000"/>
    <numFmt numFmtId="166" formatCode="0.0"/>
    <numFmt numFmtId="167" formatCode="0.0%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rgb="FFFFFF00"/>
      <name val="Calibri"/>
      <family val="2"/>
      <scheme val="minor"/>
    </font>
    <font>
      <sz val="18"/>
      <color rgb="FFFFFF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0070C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70C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vertAlign val="subscript"/>
      <sz val="16"/>
      <color theme="1"/>
      <name val="Calibri"/>
      <family val="2"/>
      <scheme val="minor"/>
    </font>
    <font>
      <vertAlign val="subscript"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vertAlign val="subscript"/>
      <sz val="18"/>
      <color theme="1"/>
      <name val="Calibri"/>
      <family val="2"/>
      <scheme val="minor"/>
    </font>
    <font>
      <vertAlign val="subscript"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6"/>
      <color theme="1"/>
      <name val="Trebuchet MS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2" fillId="0" borderId="0" applyFont="0" applyFill="0" applyBorder="0" applyAlignment="0" applyProtection="0"/>
  </cellStyleXfs>
  <cellXfs count="123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9" xfId="0" applyBorder="1"/>
    <xf numFmtId="0" fontId="0" fillId="0" borderId="20" xfId="0" applyBorder="1"/>
    <xf numFmtId="0" fontId="0" fillId="0" borderId="18" xfId="0" applyBorder="1"/>
    <xf numFmtId="0" fontId="0" fillId="0" borderId="21" xfId="0" applyBorder="1"/>
    <xf numFmtId="0" fontId="0" fillId="0" borderId="12" xfId="0" applyBorder="1"/>
    <xf numFmtId="0" fontId="0" fillId="0" borderId="13" xfId="0" applyBorder="1"/>
    <xf numFmtId="0" fontId="1" fillId="4" borderId="1" xfId="0" applyFont="1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5" xfId="0" applyFill="1" applyBorder="1"/>
    <xf numFmtId="0" fontId="0" fillId="4" borderId="8" xfId="0" applyFill="1" applyBorder="1"/>
    <xf numFmtId="164" fontId="4" fillId="0" borderId="0" xfId="0" applyNumberFormat="1" applyFont="1"/>
    <xf numFmtId="0" fontId="4" fillId="0" borderId="0" xfId="0" applyFont="1"/>
    <xf numFmtId="165" fontId="4" fillId="0" borderId="0" xfId="0" applyNumberFormat="1" applyFont="1"/>
    <xf numFmtId="166" fontId="4" fillId="0" borderId="0" xfId="0" applyNumberFormat="1" applyFont="1"/>
    <xf numFmtId="2" fontId="4" fillId="0" borderId="0" xfId="0" applyNumberFormat="1" applyFont="1"/>
    <xf numFmtId="0" fontId="6" fillId="5" borderId="0" xfId="0" applyFont="1" applyFill="1" applyAlignment="1">
      <alignment vertical="center"/>
    </xf>
    <xf numFmtId="0" fontId="7" fillId="5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/>
    <xf numFmtId="0" fontId="8" fillId="0" borderId="9" xfId="0" applyFont="1" applyBorder="1"/>
    <xf numFmtId="0" fontId="10" fillId="0" borderId="9" xfId="0" applyFont="1" applyFill="1" applyBorder="1"/>
    <xf numFmtId="0" fontId="8" fillId="0" borderId="10" xfId="0" applyFont="1" applyFill="1" applyBorder="1"/>
    <xf numFmtId="9" fontId="10" fillId="0" borderId="11" xfId="0" applyNumberFormat="1" applyFont="1" applyFill="1" applyBorder="1"/>
    <xf numFmtId="0" fontId="8" fillId="0" borderId="10" xfId="0" applyFont="1" applyBorder="1"/>
    <xf numFmtId="0" fontId="8" fillId="0" borderId="9" xfId="0" applyFont="1" applyFill="1" applyBorder="1"/>
    <xf numFmtId="0" fontId="8" fillId="0" borderId="15" xfId="0" applyFont="1" applyFill="1" applyBorder="1"/>
    <xf numFmtId="0" fontId="10" fillId="0" borderId="15" xfId="0" applyFont="1" applyFill="1" applyBorder="1"/>
    <xf numFmtId="0" fontId="8" fillId="0" borderId="16" xfId="0" applyFont="1" applyBorder="1"/>
    <xf numFmtId="9" fontId="10" fillId="2" borderId="17" xfId="0" applyNumberFormat="1" applyFont="1" applyFill="1" applyBorder="1"/>
    <xf numFmtId="0" fontId="8" fillId="0" borderId="16" xfId="0" applyFont="1" applyFill="1" applyBorder="1"/>
    <xf numFmtId="0" fontId="9" fillId="0" borderId="12" xfId="0" applyFont="1" applyFill="1" applyBorder="1"/>
    <xf numFmtId="0" fontId="10" fillId="0" borderId="12" xfId="0" applyFont="1" applyFill="1" applyBorder="1"/>
    <xf numFmtId="0" fontId="8" fillId="0" borderId="13" xfId="0" applyFont="1" applyFill="1" applyBorder="1"/>
    <xf numFmtId="9" fontId="10" fillId="0" borderId="14" xfId="0" applyNumberFormat="1" applyFont="1" applyFill="1" applyBorder="1"/>
    <xf numFmtId="9" fontId="10" fillId="2" borderId="11" xfId="0" applyNumberFormat="1" applyFont="1" applyFill="1" applyBorder="1"/>
    <xf numFmtId="0" fontId="8" fillId="0" borderId="0" xfId="0" applyFont="1" applyFill="1" applyBorder="1"/>
    <xf numFmtId="9" fontId="12" fillId="2" borderId="0" xfId="0" applyNumberFormat="1" applyFont="1" applyFill="1"/>
    <xf numFmtId="0" fontId="10" fillId="2" borderId="9" xfId="0" applyFont="1" applyFill="1" applyBorder="1"/>
    <xf numFmtId="166" fontId="10" fillId="0" borderId="9" xfId="0" applyNumberFormat="1" applyFont="1" applyFill="1" applyBorder="1"/>
    <xf numFmtId="166" fontId="10" fillId="0" borderId="12" xfId="0" applyNumberFormat="1" applyFont="1" applyFill="1" applyBorder="1"/>
    <xf numFmtId="0" fontId="13" fillId="0" borderId="15" xfId="0" applyFont="1" applyFill="1" applyBorder="1"/>
    <xf numFmtId="166" fontId="13" fillId="0" borderId="15" xfId="0" applyNumberFormat="1" applyFont="1" applyFill="1" applyBorder="1"/>
    <xf numFmtId="0" fontId="13" fillId="0" borderId="16" xfId="0" applyFont="1" applyBorder="1"/>
    <xf numFmtId="9" fontId="10" fillId="0" borderId="15" xfId="0" applyNumberFormat="1" applyFont="1" applyFill="1" applyBorder="1"/>
    <xf numFmtId="9" fontId="10" fillId="0" borderId="17" xfId="0" applyNumberFormat="1" applyFont="1" applyFill="1" applyBorder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5" fillId="0" borderId="6" xfId="0" applyFont="1" applyBorder="1"/>
    <xf numFmtId="0" fontId="8" fillId="0" borderId="15" xfId="0" applyFont="1" applyBorder="1"/>
    <xf numFmtId="0" fontId="10" fillId="2" borderId="15" xfId="0" applyFont="1" applyFill="1" applyBorder="1"/>
    <xf numFmtId="0" fontId="9" fillId="0" borderId="9" xfId="0" applyFont="1" applyFill="1" applyBorder="1"/>
    <xf numFmtId="0" fontId="8" fillId="3" borderId="0" xfId="0" applyFont="1" applyFill="1"/>
    <xf numFmtId="9" fontId="10" fillId="2" borderId="0" xfId="0" applyNumberFormat="1" applyFont="1" applyFill="1"/>
    <xf numFmtId="0" fontId="11" fillId="4" borderId="2" xfId="0" applyFont="1" applyFill="1" applyBorder="1"/>
    <xf numFmtId="0" fontId="9" fillId="4" borderId="4" xfId="0" applyFont="1" applyFill="1" applyBorder="1" applyAlignment="1">
      <alignment horizontal="right"/>
    </xf>
    <xf numFmtId="0" fontId="9" fillId="4" borderId="0" xfId="0" quotePrefix="1" applyFont="1" applyFill="1" applyBorder="1" applyAlignment="1">
      <alignment horizontal="center"/>
    </xf>
    <xf numFmtId="0" fontId="9" fillId="4" borderId="0" xfId="0" applyFont="1" applyFill="1" applyBorder="1"/>
    <xf numFmtId="0" fontId="9" fillId="4" borderId="0" xfId="0" quotePrefix="1" applyFont="1" applyFill="1" applyBorder="1"/>
    <xf numFmtId="0" fontId="8" fillId="4" borderId="4" xfId="0" applyFont="1" applyFill="1" applyBorder="1" applyAlignment="1">
      <alignment horizontal="right" vertical="center"/>
    </xf>
    <xf numFmtId="0" fontId="8" fillId="4" borderId="0" xfId="0" quotePrefix="1" applyFont="1" applyFill="1" applyBorder="1" applyAlignment="1">
      <alignment horizontal="center" vertical="center"/>
    </xf>
    <xf numFmtId="0" fontId="8" fillId="4" borderId="0" xfId="0" applyFont="1" applyFill="1" applyBorder="1" applyAlignment="1">
      <alignment vertical="center"/>
    </xf>
    <xf numFmtId="0" fontId="8" fillId="4" borderId="0" xfId="0" quotePrefix="1" applyFont="1" applyFill="1" applyBorder="1" applyAlignment="1">
      <alignment vertical="center"/>
    </xf>
    <xf numFmtId="0" fontId="8" fillId="4" borderId="4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center"/>
    </xf>
    <xf numFmtId="0" fontId="8" fillId="4" borderId="0" xfId="0" applyFont="1" applyFill="1" applyBorder="1"/>
    <xf numFmtId="0" fontId="8" fillId="4" borderId="6" xfId="0" applyFont="1" applyFill="1" applyBorder="1" applyAlignment="1">
      <alignment horizontal="right"/>
    </xf>
    <xf numFmtId="0" fontId="8" fillId="4" borderId="7" xfId="0" quotePrefix="1" applyFont="1" applyFill="1" applyBorder="1" applyAlignment="1">
      <alignment horizontal="center"/>
    </xf>
    <xf numFmtId="0" fontId="8" fillId="4" borderId="7" xfId="0" applyFont="1" applyFill="1" applyBorder="1"/>
    <xf numFmtId="0" fontId="8" fillId="4" borderId="7" xfId="0" quotePrefix="1" applyFont="1" applyFill="1" applyBorder="1"/>
    <xf numFmtId="0" fontId="9" fillId="3" borderId="0" xfId="0" applyFont="1" applyFill="1"/>
    <xf numFmtId="0" fontId="0" fillId="6" borderId="0" xfId="0" applyFill="1"/>
    <xf numFmtId="0" fontId="2" fillId="6" borderId="0" xfId="0" applyFont="1" applyFill="1"/>
    <xf numFmtId="0" fontId="0" fillId="6" borderId="0" xfId="0" applyFill="1" applyAlignment="1">
      <alignment vertical="center"/>
    </xf>
    <xf numFmtId="0" fontId="8" fillId="6" borderId="0" xfId="0" applyFont="1" applyFill="1"/>
    <xf numFmtId="0" fontId="9" fillId="6" borderId="0" xfId="0" applyFont="1" applyFill="1"/>
    <xf numFmtId="166" fontId="13" fillId="0" borderId="15" xfId="0" applyNumberFormat="1" applyFont="1" applyFill="1" applyBorder="1" applyAlignment="1">
      <alignment horizontal="right"/>
    </xf>
    <xf numFmtId="0" fontId="9" fillId="0" borderId="9" xfId="0" applyFont="1" applyBorder="1"/>
    <xf numFmtId="0" fontId="18" fillId="0" borderId="15" xfId="0" applyFont="1" applyFill="1" applyBorder="1"/>
    <xf numFmtId="0" fontId="14" fillId="6" borderId="0" xfId="0" applyFont="1" applyFill="1"/>
    <xf numFmtId="0" fontId="11" fillId="6" borderId="0" xfId="0" applyFont="1" applyFill="1"/>
    <xf numFmtId="0" fontId="21" fillId="6" borderId="0" xfId="0" applyFont="1" applyFill="1"/>
    <xf numFmtId="0" fontId="11" fillId="6" borderId="0" xfId="0" applyFont="1" applyFill="1" applyAlignment="1">
      <alignment vertical="center"/>
    </xf>
    <xf numFmtId="0" fontId="14" fillId="4" borderId="4" xfId="0" applyFont="1" applyFill="1" applyBorder="1" applyAlignment="1">
      <alignment horizontal="right"/>
    </xf>
    <xf numFmtId="0" fontId="14" fillId="4" borderId="0" xfId="0" quotePrefix="1" applyFont="1" applyFill="1" applyBorder="1" applyAlignment="1">
      <alignment horizontal="center"/>
    </xf>
    <xf numFmtId="0" fontId="14" fillId="4" borderId="0" xfId="0" applyFont="1" applyFill="1" applyBorder="1"/>
    <xf numFmtId="0" fontId="14" fillId="4" borderId="0" xfId="0" quotePrefix="1" applyFont="1" applyFill="1" applyBorder="1"/>
    <xf numFmtId="0" fontId="21" fillId="4" borderId="0" xfId="0" applyFont="1" applyFill="1" applyBorder="1"/>
    <xf numFmtId="167" fontId="10" fillId="0" borderId="11" xfId="1" applyNumberFormat="1" applyFont="1" applyFill="1" applyBorder="1"/>
    <xf numFmtId="167" fontId="10" fillId="0" borderId="15" xfId="1" applyNumberFormat="1" applyFont="1" applyFill="1" applyBorder="1"/>
    <xf numFmtId="9" fontId="10" fillId="0" borderId="14" xfId="1" applyNumberFormat="1" applyFont="1" applyFill="1" applyBorder="1"/>
    <xf numFmtId="165" fontId="10" fillId="0" borderId="15" xfId="0" applyNumberFormat="1" applyFont="1" applyFill="1" applyBorder="1"/>
    <xf numFmtId="0" fontId="10" fillId="2" borderId="0" xfId="0" applyFont="1" applyFill="1" applyBorder="1"/>
    <xf numFmtId="0" fontId="10" fillId="2" borderId="0" xfId="0" applyFont="1" applyFill="1" applyBorder="1" applyAlignment="1">
      <alignment horizontal="left" vertical="center"/>
    </xf>
    <xf numFmtId="0" fontId="23" fillId="0" borderId="0" xfId="0" applyFont="1"/>
    <xf numFmtId="0" fontId="23" fillId="0" borderId="0" xfId="0" applyFont="1" applyAlignment="1">
      <alignment horizontal="right"/>
    </xf>
    <xf numFmtId="166" fontId="8" fillId="0" borderId="9" xfId="0" applyNumberFormat="1" applyFont="1" applyBorder="1"/>
    <xf numFmtId="0" fontId="9" fillId="3" borderId="9" xfId="0" applyFont="1" applyFill="1" applyBorder="1" applyAlignment="1">
      <alignment horizontal="center" wrapText="1"/>
    </xf>
    <xf numFmtId="0" fontId="9" fillId="3" borderId="10" xfId="0" applyFont="1" applyFill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7" borderId="0" xfId="0" applyFill="1"/>
    <xf numFmtId="0" fontId="0" fillId="8" borderId="0" xfId="0" applyFill="1"/>
    <xf numFmtId="0" fontId="27" fillId="0" borderId="0" xfId="0" applyFont="1"/>
    <xf numFmtId="0" fontId="26" fillId="8" borderId="0" xfId="0" applyFont="1" applyFill="1" applyAlignment="1">
      <alignment horizontal="center"/>
    </xf>
    <xf numFmtId="0" fontId="26" fillId="0" borderId="0" xfId="0" applyFont="1"/>
    <xf numFmtId="0" fontId="26" fillId="7" borderId="0" xfId="0" applyFont="1" applyFill="1" applyAlignment="1">
      <alignment horizontal="center"/>
    </xf>
    <xf numFmtId="0" fontId="26" fillId="8" borderId="0" xfId="0" applyFont="1" applyFill="1" applyAlignment="1">
      <alignment vertical="center"/>
    </xf>
    <xf numFmtId="0" fontId="26" fillId="7" borderId="0" xfId="0" applyFont="1" applyFill="1" applyAlignment="1">
      <alignment vertical="center"/>
    </xf>
    <xf numFmtId="0" fontId="0" fillId="0" borderId="0" xfId="0" quotePrefix="1"/>
    <xf numFmtId="0" fontId="0" fillId="0" borderId="0" xfId="0" quotePrefix="1" applyAlignment="1">
      <alignment horizontal="right"/>
    </xf>
    <xf numFmtId="0" fontId="5" fillId="0" borderId="0" xfId="0" applyFont="1"/>
    <xf numFmtId="0" fontId="0" fillId="8" borderId="22" xfId="0" applyFill="1" applyBorder="1" applyAlignment="1">
      <alignment horizontal="center" wrapText="1"/>
    </xf>
    <xf numFmtId="0" fontId="28" fillId="7" borderId="22" xfId="0" applyFont="1" applyFill="1" applyBorder="1" applyAlignment="1">
      <alignment horizontal="center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Medium9"/>
  <colors>
    <mruColors>
      <color rgb="FF0000FF"/>
      <color rgb="FFFFFFCC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104775</xdr:rowOff>
    </xdr:from>
    <xdr:to>
      <xdr:col>6</xdr:col>
      <xdr:colOff>600075</xdr:colOff>
      <xdr:row>10</xdr:row>
      <xdr:rowOff>104775</xdr:rowOff>
    </xdr:to>
    <xdr:cxnSp macro="">
      <xdr:nvCxnSpPr>
        <xdr:cNvPr id="2" name="Gerade Verbindung mit Pfeil 1"/>
        <xdr:cNvCxnSpPr/>
      </xdr:nvCxnSpPr>
      <xdr:spPr>
        <a:xfrm>
          <a:off x="1419225" y="3057525"/>
          <a:ext cx="3095625" cy="0"/>
        </a:xfrm>
        <a:prstGeom prst="straightConnector1">
          <a:avLst/>
        </a:prstGeom>
        <a:ln w="22225">
          <a:solidFill>
            <a:sysClr val="windowText" lastClr="000000"/>
          </a:solidFill>
          <a:headEnd type="none" w="med" len="med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1361</xdr:colOff>
      <xdr:row>11</xdr:row>
      <xdr:rowOff>36741</xdr:rowOff>
    </xdr:from>
    <xdr:to>
      <xdr:col>15</xdr:col>
      <xdr:colOff>0</xdr:colOff>
      <xdr:row>11</xdr:row>
      <xdr:rowOff>36741</xdr:rowOff>
    </xdr:to>
    <xdr:cxnSp macro="">
      <xdr:nvCxnSpPr>
        <xdr:cNvPr id="3" name="Gerade Verbindung mit Pfeil 2"/>
        <xdr:cNvCxnSpPr/>
      </xdr:nvCxnSpPr>
      <xdr:spPr>
        <a:xfrm>
          <a:off x="7131504" y="3207205"/>
          <a:ext cx="1917246" cy="0"/>
        </a:xfrm>
        <a:prstGeom prst="straightConnector1">
          <a:avLst/>
        </a:prstGeom>
        <a:ln w="22225">
          <a:solidFill>
            <a:sysClr val="windowText" lastClr="000000"/>
          </a:solidFill>
          <a:headEnd type="none" w="med" len="med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276225</xdr:colOff>
      <xdr:row>6</xdr:row>
      <xdr:rowOff>0</xdr:rowOff>
    </xdr:from>
    <xdr:to>
      <xdr:col>14</xdr:col>
      <xdr:colOff>0</xdr:colOff>
      <xdr:row>6</xdr:row>
      <xdr:rowOff>0</xdr:rowOff>
    </xdr:to>
    <xdr:cxnSp macro="">
      <xdr:nvCxnSpPr>
        <xdr:cNvPr id="4" name="Gerade Verbindung mit Pfeil 3"/>
        <xdr:cNvCxnSpPr/>
      </xdr:nvCxnSpPr>
      <xdr:spPr>
        <a:xfrm>
          <a:off x="5596618" y="1905000"/>
          <a:ext cx="3452132" cy="0"/>
        </a:xfrm>
        <a:prstGeom prst="straightConnector1">
          <a:avLst/>
        </a:prstGeom>
        <a:ln w="22225">
          <a:solidFill>
            <a:sysClr val="windowText" lastClr="000000"/>
          </a:solidFill>
          <a:headEnd type="none" w="med" len="med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280988</xdr:colOff>
      <xdr:row>6</xdr:row>
      <xdr:rowOff>0</xdr:rowOff>
    </xdr:from>
    <xdr:to>
      <xdr:col>9</xdr:col>
      <xdr:colOff>280988</xdr:colOff>
      <xdr:row>8</xdr:row>
      <xdr:rowOff>185738</xdr:rowOff>
    </xdr:to>
    <xdr:cxnSp macro="">
      <xdr:nvCxnSpPr>
        <xdr:cNvPr id="5" name="Gerade Verbindung mit Pfeil 4"/>
        <xdr:cNvCxnSpPr/>
      </xdr:nvCxnSpPr>
      <xdr:spPr>
        <a:xfrm flipV="1">
          <a:off x="6405563" y="1990725"/>
          <a:ext cx="0" cy="652463"/>
        </a:xfrm>
        <a:prstGeom prst="straightConnector1">
          <a:avLst/>
        </a:prstGeom>
        <a:ln w="22225"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38099</xdr:colOff>
      <xdr:row>3</xdr:row>
      <xdr:rowOff>123825</xdr:rowOff>
    </xdr:from>
    <xdr:to>
      <xdr:col>17</xdr:col>
      <xdr:colOff>342900</xdr:colOff>
      <xdr:row>19</xdr:row>
      <xdr:rowOff>104775</xdr:rowOff>
    </xdr:to>
    <xdr:grpSp>
      <xdr:nvGrpSpPr>
        <xdr:cNvPr id="6" name="Gruppieren 5"/>
        <xdr:cNvGrpSpPr/>
      </xdr:nvGrpSpPr>
      <xdr:grpSpPr>
        <a:xfrm>
          <a:off x="8338456" y="1266825"/>
          <a:ext cx="2046515" cy="4416879"/>
          <a:chOff x="10277474" y="1533525"/>
          <a:chExt cx="1905001" cy="3533775"/>
        </a:xfrm>
      </xdr:grpSpPr>
      <xdr:pic>
        <xdr:nvPicPr>
          <xdr:cNvPr id="7" name="Grafik 6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77474" y="1847850"/>
            <a:ext cx="1534447" cy="3219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8" name="Gruppieren 7"/>
          <xdr:cNvGrpSpPr/>
        </xdr:nvGrpSpPr>
        <xdr:grpSpPr>
          <a:xfrm>
            <a:off x="11029950" y="1533525"/>
            <a:ext cx="1133475" cy="347663"/>
            <a:chOff x="11125200" y="1533525"/>
            <a:chExt cx="1133475" cy="347663"/>
          </a:xfrm>
        </xdr:grpSpPr>
        <xdr:cxnSp macro="">
          <xdr:nvCxnSpPr>
            <xdr:cNvPr id="13" name="Gerade Verbindung mit Pfeil 12"/>
            <xdr:cNvCxnSpPr/>
          </xdr:nvCxnSpPr>
          <xdr:spPr>
            <a:xfrm>
              <a:off x="11125200" y="1533525"/>
              <a:ext cx="1133475" cy="0"/>
            </a:xfrm>
            <a:prstGeom prst="straightConnector1">
              <a:avLst/>
            </a:prstGeom>
            <a:ln w="22225">
              <a:solidFill>
                <a:sysClr val="windowText" lastClr="000000"/>
              </a:solidFill>
              <a:headEnd type="none" w="med" len="med"/>
              <a:tailEnd type="triangle" w="lg" len="lg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" name="Gerade Verbindung mit Pfeil 13"/>
            <xdr:cNvCxnSpPr/>
          </xdr:nvCxnSpPr>
          <xdr:spPr>
            <a:xfrm flipV="1">
              <a:off x="11129963" y="1543050"/>
              <a:ext cx="0" cy="338138"/>
            </a:xfrm>
            <a:prstGeom prst="straightConnector1">
              <a:avLst/>
            </a:prstGeom>
            <a:ln w="22225">
              <a:solidFill>
                <a:sysClr val="windowText" lastClr="000000"/>
              </a:solidFill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9" name="Gruppieren 8"/>
          <xdr:cNvGrpSpPr/>
        </xdr:nvGrpSpPr>
        <xdr:grpSpPr>
          <a:xfrm flipV="1">
            <a:off x="11049000" y="4248150"/>
            <a:ext cx="1133475" cy="271463"/>
            <a:chOff x="11677650" y="1390650"/>
            <a:chExt cx="1133475" cy="261938"/>
          </a:xfrm>
        </xdr:grpSpPr>
        <xdr:cxnSp macro="">
          <xdr:nvCxnSpPr>
            <xdr:cNvPr id="11" name="Gerade Verbindung mit Pfeil 10"/>
            <xdr:cNvCxnSpPr/>
          </xdr:nvCxnSpPr>
          <xdr:spPr>
            <a:xfrm>
              <a:off x="11677650" y="1390650"/>
              <a:ext cx="1133475" cy="0"/>
            </a:xfrm>
            <a:prstGeom prst="straightConnector1">
              <a:avLst/>
            </a:prstGeom>
            <a:ln w="22225">
              <a:solidFill>
                <a:sysClr val="windowText" lastClr="000000"/>
              </a:solidFill>
              <a:headEnd type="none" w="med" len="med"/>
              <a:tailEnd type="triangle" w="lg" len="lg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" name="Gerade Verbindung mit Pfeil 11"/>
            <xdr:cNvCxnSpPr/>
          </xdr:nvCxnSpPr>
          <xdr:spPr>
            <a:xfrm flipV="1">
              <a:off x="11682413" y="1390650"/>
              <a:ext cx="0" cy="261938"/>
            </a:xfrm>
            <a:prstGeom prst="straightConnector1">
              <a:avLst/>
            </a:prstGeom>
            <a:ln w="22225">
              <a:solidFill>
                <a:sysClr val="windowText" lastClr="000000"/>
              </a:solidFill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0" name="Textfeld 9"/>
          <xdr:cNvSpPr txBox="1"/>
        </xdr:nvSpPr>
        <xdr:spPr>
          <a:xfrm>
            <a:off x="10820400" y="2295525"/>
            <a:ext cx="390525" cy="14668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bg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vert270" wrap="square" rtlCol="0" anchor="ctr"/>
          <a:lstStyle/>
          <a:p>
            <a:pPr algn="ctr"/>
            <a:r>
              <a:rPr lang="de-DE" sz="2000" b="1"/>
              <a:t>Destillation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104775</xdr:rowOff>
    </xdr:from>
    <xdr:to>
      <xdr:col>8</xdr:col>
      <xdr:colOff>600075</xdr:colOff>
      <xdr:row>10</xdr:row>
      <xdr:rowOff>104775</xdr:rowOff>
    </xdr:to>
    <xdr:cxnSp macro="">
      <xdr:nvCxnSpPr>
        <xdr:cNvPr id="2" name="Gerade Verbindung mit Pfeil 1"/>
        <xdr:cNvCxnSpPr/>
      </xdr:nvCxnSpPr>
      <xdr:spPr>
        <a:xfrm>
          <a:off x="1419225" y="3057525"/>
          <a:ext cx="3095625" cy="0"/>
        </a:xfrm>
        <a:prstGeom prst="straightConnector1">
          <a:avLst/>
        </a:prstGeom>
        <a:ln w="22225">
          <a:solidFill>
            <a:sysClr val="windowText" lastClr="000000"/>
          </a:solidFill>
          <a:headEnd type="none" w="med" len="med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28575</xdr:colOff>
      <xdr:row>10</xdr:row>
      <xdr:rowOff>9525</xdr:rowOff>
    </xdr:from>
    <xdr:to>
      <xdr:col>22</xdr:col>
      <xdr:colOff>0</xdr:colOff>
      <xdr:row>10</xdr:row>
      <xdr:rowOff>9525</xdr:rowOff>
    </xdr:to>
    <xdr:cxnSp macro="">
      <xdr:nvCxnSpPr>
        <xdr:cNvPr id="3" name="Gerade Verbindung mit Pfeil 2"/>
        <xdr:cNvCxnSpPr/>
      </xdr:nvCxnSpPr>
      <xdr:spPr>
        <a:xfrm>
          <a:off x="7975146" y="2948668"/>
          <a:ext cx="4135211" cy="0"/>
        </a:xfrm>
        <a:prstGeom prst="straightConnector1">
          <a:avLst/>
        </a:prstGeom>
        <a:ln w="22225">
          <a:solidFill>
            <a:sysClr val="windowText" lastClr="000000"/>
          </a:solidFill>
          <a:headEnd type="none" w="med" len="med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276225</xdr:colOff>
      <xdr:row>6</xdr:row>
      <xdr:rowOff>0</xdr:rowOff>
    </xdr:from>
    <xdr:to>
      <xdr:col>19</xdr:col>
      <xdr:colOff>133350</xdr:colOff>
      <xdr:row>6</xdr:row>
      <xdr:rowOff>0</xdr:rowOff>
    </xdr:to>
    <xdr:cxnSp macro="">
      <xdr:nvCxnSpPr>
        <xdr:cNvPr id="4" name="Gerade Verbindung mit Pfeil 3"/>
        <xdr:cNvCxnSpPr/>
      </xdr:nvCxnSpPr>
      <xdr:spPr>
        <a:xfrm>
          <a:off x="6400800" y="1990725"/>
          <a:ext cx="4857750" cy="0"/>
        </a:xfrm>
        <a:prstGeom prst="straightConnector1">
          <a:avLst/>
        </a:prstGeom>
        <a:ln w="22225">
          <a:solidFill>
            <a:sysClr val="windowText" lastClr="000000"/>
          </a:solidFill>
          <a:headEnd type="none" w="med" len="med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280988</xdr:colOff>
      <xdr:row>6</xdr:row>
      <xdr:rowOff>0</xdr:rowOff>
    </xdr:from>
    <xdr:to>
      <xdr:col>11</xdr:col>
      <xdr:colOff>280988</xdr:colOff>
      <xdr:row>8</xdr:row>
      <xdr:rowOff>185738</xdr:rowOff>
    </xdr:to>
    <xdr:cxnSp macro="">
      <xdr:nvCxnSpPr>
        <xdr:cNvPr id="5" name="Gerade Verbindung mit Pfeil 4"/>
        <xdr:cNvCxnSpPr/>
      </xdr:nvCxnSpPr>
      <xdr:spPr>
        <a:xfrm flipV="1">
          <a:off x="6405563" y="1990725"/>
          <a:ext cx="0" cy="652463"/>
        </a:xfrm>
        <a:prstGeom prst="straightConnector1">
          <a:avLst/>
        </a:prstGeom>
        <a:ln w="22225"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38099</xdr:colOff>
      <xdr:row>3</xdr:row>
      <xdr:rowOff>123825</xdr:rowOff>
    </xdr:from>
    <xdr:to>
      <xdr:col>24</xdr:col>
      <xdr:colOff>342900</xdr:colOff>
      <xdr:row>19</xdr:row>
      <xdr:rowOff>104775</xdr:rowOff>
    </xdr:to>
    <xdr:grpSp>
      <xdr:nvGrpSpPr>
        <xdr:cNvPr id="6" name="Gruppieren 5"/>
        <xdr:cNvGrpSpPr/>
      </xdr:nvGrpSpPr>
      <xdr:grpSpPr>
        <a:xfrm>
          <a:off x="11956255" y="1302544"/>
          <a:ext cx="1900239" cy="4529137"/>
          <a:chOff x="10277474" y="1533525"/>
          <a:chExt cx="1905001" cy="3533775"/>
        </a:xfrm>
      </xdr:grpSpPr>
      <xdr:pic>
        <xdr:nvPicPr>
          <xdr:cNvPr id="7" name="Grafik 6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77474" y="1847850"/>
            <a:ext cx="1534447" cy="3219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8" name="Gruppieren 7"/>
          <xdr:cNvGrpSpPr/>
        </xdr:nvGrpSpPr>
        <xdr:grpSpPr>
          <a:xfrm>
            <a:off x="11029950" y="1533525"/>
            <a:ext cx="1133475" cy="347663"/>
            <a:chOff x="11125200" y="1533525"/>
            <a:chExt cx="1133475" cy="347663"/>
          </a:xfrm>
        </xdr:grpSpPr>
        <xdr:cxnSp macro="">
          <xdr:nvCxnSpPr>
            <xdr:cNvPr id="13" name="Gerade Verbindung mit Pfeil 12"/>
            <xdr:cNvCxnSpPr/>
          </xdr:nvCxnSpPr>
          <xdr:spPr>
            <a:xfrm>
              <a:off x="11125200" y="1533525"/>
              <a:ext cx="1133475" cy="0"/>
            </a:xfrm>
            <a:prstGeom prst="straightConnector1">
              <a:avLst/>
            </a:prstGeom>
            <a:ln w="22225">
              <a:solidFill>
                <a:sysClr val="windowText" lastClr="000000"/>
              </a:solidFill>
              <a:headEnd type="none" w="med" len="med"/>
              <a:tailEnd type="triangle" w="lg" len="lg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" name="Gerade Verbindung mit Pfeil 13"/>
            <xdr:cNvCxnSpPr/>
          </xdr:nvCxnSpPr>
          <xdr:spPr>
            <a:xfrm flipV="1">
              <a:off x="11129963" y="1543050"/>
              <a:ext cx="0" cy="338138"/>
            </a:xfrm>
            <a:prstGeom prst="straightConnector1">
              <a:avLst/>
            </a:prstGeom>
            <a:ln w="22225">
              <a:solidFill>
                <a:sysClr val="windowText" lastClr="000000"/>
              </a:solidFill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9" name="Gruppieren 8"/>
          <xdr:cNvGrpSpPr/>
        </xdr:nvGrpSpPr>
        <xdr:grpSpPr>
          <a:xfrm flipV="1">
            <a:off x="11049000" y="4248150"/>
            <a:ext cx="1133475" cy="271463"/>
            <a:chOff x="11677650" y="1390650"/>
            <a:chExt cx="1133475" cy="261938"/>
          </a:xfrm>
        </xdr:grpSpPr>
        <xdr:cxnSp macro="">
          <xdr:nvCxnSpPr>
            <xdr:cNvPr id="11" name="Gerade Verbindung mit Pfeil 10"/>
            <xdr:cNvCxnSpPr/>
          </xdr:nvCxnSpPr>
          <xdr:spPr>
            <a:xfrm>
              <a:off x="11677650" y="1390650"/>
              <a:ext cx="1133475" cy="0"/>
            </a:xfrm>
            <a:prstGeom prst="straightConnector1">
              <a:avLst/>
            </a:prstGeom>
            <a:ln w="22225">
              <a:solidFill>
                <a:sysClr val="windowText" lastClr="000000"/>
              </a:solidFill>
              <a:headEnd type="none" w="med" len="med"/>
              <a:tailEnd type="triangle" w="lg" len="lg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" name="Gerade Verbindung mit Pfeil 11"/>
            <xdr:cNvCxnSpPr/>
          </xdr:nvCxnSpPr>
          <xdr:spPr>
            <a:xfrm flipV="1">
              <a:off x="11682413" y="1390650"/>
              <a:ext cx="0" cy="261938"/>
            </a:xfrm>
            <a:prstGeom prst="straightConnector1">
              <a:avLst/>
            </a:prstGeom>
            <a:ln w="22225">
              <a:solidFill>
                <a:sysClr val="windowText" lastClr="000000"/>
              </a:solidFill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0" name="Textfeld 9"/>
          <xdr:cNvSpPr txBox="1"/>
        </xdr:nvSpPr>
        <xdr:spPr>
          <a:xfrm>
            <a:off x="10820400" y="2295525"/>
            <a:ext cx="390525" cy="14668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bg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vert270" wrap="square" rtlCol="0" anchor="ctr"/>
          <a:lstStyle/>
          <a:p>
            <a:pPr algn="ctr"/>
            <a:r>
              <a:rPr lang="de-DE" sz="2000" b="0"/>
              <a:t>Destillation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9" sqref="B19"/>
    </sheetView>
  </sheetViews>
  <sheetFormatPr baseColWidth="10" defaultRowHeight="15" x14ac:dyDescent="0.25"/>
  <cols>
    <col min="3" max="3" width="20.7109375" customWidth="1"/>
    <col min="5" max="5" width="21.28515625" customWidth="1"/>
  </cols>
  <sheetData>
    <row r="1" spans="1:5" x14ac:dyDescent="0.25">
      <c r="C1" s="113" t="s">
        <v>63</v>
      </c>
      <c r="D1" s="114"/>
      <c r="E1" s="115" t="s">
        <v>63</v>
      </c>
    </row>
    <row r="2" spans="1:5" x14ac:dyDescent="0.25">
      <c r="C2" s="111"/>
      <c r="E2" s="110"/>
    </row>
    <row r="3" spans="1:5" x14ac:dyDescent="0.25">
      <c r="B3" s="108" t="s">
        <v>58</v>
      </c>
    </row>
    <row r="4" spans="1:5" ht="15.75" thickBot="1" x14ac:dyDescent="0.3">
      <c r="C4" s="111"/>
    </row>
    <row r="5" spans="1:5" ht="45.75" thickBot="1" x14ac:dyDescent="0.3">
      <c r="A5" s="116" t="s">
        <v>61</v>
      </c>
      <c r="B5" s="111"/>
      <c r="C5" s="121" t="s">
        <v>72</v>
      </c>
      <c r="E5" s="110"/>
    </row>
    <row r="6" spans="1:5" ht="45.75" thickBot="1" x14ac:dyDescent="0.3">
      <c r="A6" s="117" t="s">
        <v>62</v>
      </c>
      <c r="B6" s="110"/>
      <c r="C6" s="110"/>
      <c r="D6" s="110"/>
      <c r="E6" s="122" t="s">
        <v>73</v>
      </c>
    </row>
    <row r="8" spans="1:5" ht="30" x14ac:dyDescent="0.25">
      <c r="C8" s="109" t="s">
        <v>59</v>
      </c>
      <c r="D8" s="112">
        <v>10</v>
      </c>
    </row>
    <row r="9" spans="1:5" ht="30" x14ac:dyDescent="0.25">
      <c r="C9" s="109" t="s">
        <v>60</v>
      </c>
      <c r="D9" s="112">
        <v>5</v>
      </c>
    </row>
    <row r="11" spans="1:5" x14ac:dyDescent="0.25">
      <c r="B11" s="108" t="s">
        <v>64</v>
      </c>
    </row>
    <row r="13" spans="1:5" ht="30" x14ac:dyDescent="0.25">
      <c r="C13" s="109" t="s">
        <v>66</v>
      </c>
      <c r="D13" s="119" t="s">
        <v>65</v>
      </c>
    </row>
    <row r="14" spans="1:5" x14ac:dyDescent="0.25">
      <c r="C14" t="s">
        <v>67</v>
      </c>
      <c r="D14" s="120">
        <f>D8+D9</f>
        <v>15</v>
      </c>
      <c r="E14" s="118" t="s">
        <v>68</v>
      </c>
    </row>
    <row r="15" spans="1:5" x14ac:dyDescent="0.25">
      <c r="E15" t="s">
        <v>69</v>
      </c>
    </row>
    <row r="16" spans="1:5" x14ac:dyDescent="0.25">
      <c r="E16" t="s">
        <v>70</v>
      </c>
    </row>
    <row r="18" spans="2:2" x14ac:dyDescent="0.25">
      <c r="B18" s="108" t="s">
        <v>74</v>
      </c>
    </row>
    <row r="19" spans="2:2" x14ac:dyDescent="0.25">
      <c r="B19" s="108" t="s">
        <v>75</v>
      </c>
    </row>
    <row r="22" spans="2:2" x14ac:dyDescent="0.25">
      <c r="B22" s="108" t="s">
        <v>71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2"/>
  <sheetViews>
    <sheetView topLeftCell="A4" zoomScale="70" zoomScaleNormal="70" workbookViewId="0">
      <selection activeCell="D30" sqref="D30"/>
    </sheetView>
  </sheetViews>
  <sheetFormatPr baseColWidth="10" defaultColWidth="9.140625" defaultRowHeight="15" x14ac:dyDescent="0.25"/>
  <cols>
    <col min="2" max="2" width="12.140625" customWidth="1"/>
    <col min="3" max="3" width="8.28515625" customWidth="1"/>
    <col min="4" max="4" width="7.140625" customWidth="1"/>
    <col min="5" max="5" width="8.140625" customWidth="1"/>
    <col min="6" max="6" width="3.28515625" customWidth="1"/>
    <col min="7" max="7" width="5.140625" customWidth="1"/>
    <col min="8" max="8" width="14" customWidth="1"/>
    <col min="9" max="9" width="6.140625" customWidth="1"/>
    <col min="10" max="10" width="14.42578125" customWidth="1"/>
    <col min="12" max="12" width="4" customWidth="1"/>
    <col min="13" max="13" width="5.5703125" customWidth="1"/>
    <col min="14" max="14" width="17.5703125" customWidth="1"/>
    <col min="15" max="15" width="5.7109375" customWidth="1"/>
    <col min="17" max="17" width="11.140625" customWidth="1"/>
    <col min="18" max="18" width="11.5703125" customWidth="1"/>
    <col min="19" max="19" width="8.140625" customWidth="1"/>
    <col min="20" max="20" width="11" customWidth="1"/>
    <col min="22" max="22" width="4.5703125" customWidth="1"/>
  </cols>
  <sheetData>
    <row r="1" spans="2:22" s="24" customFormat="1" ht="34.5" customHeight="1" x14ac:dyDescent="0.25">
      <c r="B1" s="22" t="s">
        <v>5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2" t="s">
        <v>38</v>
      </c>
      <c r="P1" s="23"/>
      <c r="Q1" s="23"/>
      <c r="R1" s="23"/>
      <c r="S1" s="22"/>
      <c r="T1" s="23"/>
      <c r="U1" s="23"/>
      <c r="V1" s="22"/>
    </row>
    <row r="2" spans="2:22" ht="18.75" x14ac:dyDescent="0.3">
      <c r="B2" s="78"/>
      <c r="C2" s="79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</row>
    <row r="3" spans="2:22" ht="36.75" customHeight="1" x14ac:dyDescent="0.35">
      <c r="B3" s="100" t="s">
        <v>56</v>
      </c>
      <c r="C3" s="99"/>
      <c r="D3" s="99"/>
      <c r="E3" s="99"/>
      <c r="F3" s="99"/>
      <c r="G3" s="99"/>
      <c r="H3" s="78"/>
      <c r="I3" s="78"/>
      <c r="J3" s="78"/>
      <c r="K3" s="78"/>
      <c r="L3" s="78"/>
      <c r="M3" s="78"/>
      <c r="N3" s="78"/>
      <c r="O3" s="78"/>
      <c r="P3" s="86" t="s">
        <v>53</v>
      </c>
      <c r="Q3" s="78"/>
      <c r="R3" s="78"/>
      <c r="S3" s="78"/>
      <c r="T3" s="78"/>
      <c r="U3" s="78"/>
      <c r="V3" s="78"/>
    </row>
    <row r="4" spans="2:22" ht="18.75" x14ac:dyDescent="0.3">
      <c r="B4" s="78"/>
      <c r="C4" s="79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</row>
    <row r="5" spans="2:22" ht="21.75" thickBot="1" x14ac:dyDescent="0.4">
      <c r="B5" s="78"/>
      <c r="C5" s="79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85" t="s">
        <v>11</v>
      </c>
      <c r="R5" s="83" t="s">
        <v>51</v>
      </c>
      <c r="S5" s="49" t="s">
        <v>7</v>
      </c>
      <c r="T5" s="35">
        <v>0.4</v>
      </c>
      <c r="U5" s="78"/>
      <c r="V5" s="78"/>
    </row>
    <row r="6" spans="2:22" ht="27" thickTop="1" x14ac:dyDescent="0.45">
      <c r="B6" s="78"/>
      <c r="C6" s="79"/>
      <c r="D6" s="78"/>
      <c r="E6" s="78"/>
      <c r="F6" s="78"/>
      <c r="G6" s="78"/>
      <c r="H6" s="78"/>
      <c r="I6" s="78"/>
      <c r="J6" s="87" t="s">
        <v>55</v>
      </c>
      <c r="K6" s="78"/>
      <c r="L6" s="78"/>
      <c r="M6" s="78"/>
      <c r="N6" s="78"/>
      <c r="O6" s="78"/>
      <c r="P6" s="78"/>
      <c r="Q6" s="78"/>
    </row>
    <row r="7" spans="2:22" x14ac:dyDescent="0.25">
      <c r="B7" s="78"/>
      <c r="C7" s="78"/>
      <c r="D7" s="78"/>
      <c r="E7" s="78"/>
      <c r="F7" s="78"/>
      <c r="G7" s="78"/>
      <c r="H7" s="78"/>
      <c r="I7" s="78"/>
      <c r="J7" s="78"/>
      <c r="L7" s="78"/>
      <c r="M7" s="78"/>
      <c r="O7" s="78"/>
      <c r="P7" s="78"/>
      <c r="Q7" s="78"/>
      <c r="R7" s="78"/>
      <c r="S7" s="78"/>
      <c r="T7" s="78"/>
      <c r="U7" s="78"/>
      <c r="V7" s="78"/>
    </row>
    <row r="8" spans="2:22" x14ac:dyDescent="0.25"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</row>
    <row r="9" spans="2:22" ht="15.75" thickBot="1" x14ac:dyDescent="0.3"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</row>
    <row r="10" spans="2:22" ht="26.25" x14ac:dyDescent="0.4">
      <c r="B10" s="78"/>
      <c r="C10" s="88" t="s">
        <v>30</v>
      </c>
      <c r="D10" s="78"/>
      <c r="E10" s="78"/>
      <c r="F10" s="78"/>
      <c r="G10" s="78"/>
      <c r="H10" s="12"/>
      <c r="I10" s="13"/>
      <c r="J10" s="13"/>
      <c r="K10" s="13"/>
      <c r="L10" s="14"/>
      <c r="M10" s="78"/>
      <c r="N10" s="78"/>
      <c r="O10" s="78"/>
      <c r="P10" s="78"/>
      <c r="Q10" s="78"/>
      <c r="R10" s="78"/>
      <c r="S10" s="78"/>
      <c r="T10" s="78"/>
      <c r="U10" s="78"/>
      <c r="V10" s="78"/>
    </row>
    <row r="11" spans="2:22" ht="26.25" x14ac:dyDescent="0.4">
      <c r="B11" s="78"/>
      <c r="C11" s="78"/>
      <c r="D11" s="78"/>
      <c r="E11" s="78"/>
      <c r="F11" s="78"/>
      <c r="G11" s="78"/>
      <c r="H11" s="70"/>
      <c r="I11" s="94" t="s">
        <v>2</v>
      </c>
      <c r="J11" s="72"/>
      <c r="K11" s="72"/>
      <c r="L11" s="15"/>
      <c r="M11" s="87" t="s">
        <v>31</v>
      </c>
      <c r="N11" s="78"/>
      <c r="O11" s="78"/>
      <c r="P11" s="78"/>
      <c r="Q11" s="78"/>
      <c r="R11" s="78"/>
      <c r="S11" s="78"/>
      <c r="T11" s="78"/>
      <c r="U11" s="78"/>
      <c r="V11" s="78"/>
    </row>
    <row r="12" spans="2:22" ht="40.5" customHeight="1" x14ac:dyDescent="0.45">
      <c r="B12" s="84" t="s">
        <v>6</v>
      </c>
      <c r="C12" s="44">
        <v>100</v>
      </c>
      <c r="D12" s="30" t="s">
        <v>7</v>
      </c>
      <c r="E12" s="41">
        <v>0.1</v>
      </c>
      <c r="F12" s="30"/>
      <c r="G12" s="78"/>
      <c r="H12" s="90" t="s">
        <v>6</v>
      </c>
      <c r="I12" s="91" t="s">
        <v>0</v>
      </c>
      <c r="J12" s="92" t="s">
        <v>1</v>
      </c>
      <c r="K12" s="93" t="s">
        <v>54</v>
      </c>
      <c r="L12" s="15"/>
      <c r="M12" s="89" t="s">
        <v>50</v>
      </c>
      <c r="N12" s="78"/>
      <c r="O12" s="78"/>
      <c r="P12" s="78"/>
      <c r="Q12" s="78"/>
      <c r="R12" s="78"/>
      <c r="S12" s="78"/>
      <c r="T12" s="78"/>
      <c r="U12" s="78"/>
      <c r="V12" s="78"/>
    </row>
    <row r="13" spans="2:22" ht="21" x14ac:dyDescent="0.35">
      <c r="B13" s="78"/>
      <c r="C13" s="78"/>
      <c r="D13" s="78"/>
      <c r="E13" s="78"/>
      <c r="F13" s="78"/>
      <c r="G13" s="78"/>
      <c r="H13" s="70"/>
      <c r="I13" s="71"/>
      <c r="J13" s="72"/>
      <c r="K13" s="72"/>
      <c r="L13" s="15"/>
      <c r="M13" s="78"/>
      <c r="N13" s="78"/>
      <c r="O13" s="78"/>
      <c r="P13" s="78"/>
      <c r="Q13" s="78"/>
      <c r="R13" s="78"/>
      <c r="S13" s="78"/>
      <c r="T13" s="78"/>
      <c r="U13" s="78"/>
      <c r="V13" s="78"/>
    </row>
    <row r="14" spans="2:22" ht="21.75" thickBot="1" x14ac:dyDescent="0.4">
      <c r="B14" s="78"/>
      <c r="C14" s="78"/>
      <c r="D14" s="78"/>
      <c r="E14" s="78"/>
      <c r="F14" s="78"/>
      <c r="G14" s="78"/>
      <c r="H14" s="73"/>
      <c r="I14" s="74"/>
      <c r="J14" s="75"/>
      <c r="K14" s="76"/>
      <c r="L14" s="16"/>
      <c r="M14" s="78"/>
      <c r="N14" s="78"/>
      <c r="O14" s="78"/>
      <c r="P14" s="78"/>
      <c r="Q14" s="78"/>
      <c r="R14" s="78"/>
      <c r="S14" s="78"/>
      <c r="T14" s="78"/>
      <c r="U14" s="78"/>
      <c r="V14" s="78"/>
    </row>
    <row r="15" spans="2:22" x14ac:dyDescent="0.25"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</row>
    <row r="16" spans="2:22" ht="23.25" x14ac:dyDescent="0.35"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42" t="s">
        <v>52</v>
      </c>
      <c r="S16" s="43">
        <v>0.01</v>
      </c>
      <c r="T16" s="25" t="s">
        <v>37</v>
      </c>
      <c r="V16" s="78"/>
    </row>
    <row r="17" spans="2:22" ht="21" x14ac:dyDescent="0.35">
      <c r="B17" s="78"/>
      <c r="C17" s="78"/>
      <c r="D17" s="78"/>
      <c r="E17" s="78"/>
      <c r="F17" s="78"/>
      <c r="G17" s="78"/>
      <c r="H17" s="77" t="s">
        <v>3</v>
      </c>
      <c r="I17" s="59" t="s">
        <v>4</v>
      </c>
      <c r="J17" s="60">
        <v>0.4</v>
      </c>
      <c r="K17" s="59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</row>
    <row r="18" spans="2:22" ht="23.25" x14ac:dyDescent="0.35"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86" t="s">
        <v>42</v>
      </c>
      <c r="Q18" s="78"/>
      <c r="R18" s="78"/>
    </row>
    <row r="19" spans="2:22" x14ac:dyDescent="0.25"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</row>
    <row r="20" spans="2:22" x14ac:dyDescent="0.25"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</row>
    <row r="21" spans="2:22" x14ac:dyDescent="0.25">
      <c r="N21" s="78"/>
    </row>
    <row r="22" spans="2:22" ht="31.5" customHeight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22"/>
  <sheetViews>
    <sheetView tabSelected="1" zoomScale="80" zoomScaleNormal="80" workbookViewId="0">
      <selection activeCell="AA23" sqref="AA23"/>
    </sheetView>
  </sheetViews>
  <sheetFormatPr baseColWidth="10" defaultColWidth="9.140625" defaultRowHeight="15" x14ac:dyDescent="0.25"/>
  <cols>
    <col min="2" max="2" width="12.140625" customWidth="1"/>
    <col min="3" max="3" width="8.28515625" customWidth="1"/>
    <col min="4" max="4" width="7.140625" customWidth="1"/>
    <col min="5" max="5" width="8.140625" customWidth="1"/>
    <col min="6" max="6" width="3.28515625" customWidth="1"/>
    <col min="7" max="7" width="5.28515625" customWidth="1"/>
    <col min="9" max="9" width="5.140625" customWidth="1"/>
    <col min="10" max="10" width="15.28515625" customWidth="1"/>
    <col min="11" max="11" width="8.85546875" customWidth="1"/>
    <col min="12" max="12" width="13.85546875" customWidth="1"/>
    <col min="14" max="14" width="4" customWidth="1"/>
    <col min="15" max="15" width="5.5703125" customWidth="1"/>
    <col min="16" max="16" width="17.5703125" customWidth="1"/>
    <col min="17" max="17" width="10.28515625" bestFit="1" customWidth="1"/>
    <col min="18" max="18" width="7.5703125" customWidth="1"/>
    <col min="19" max="19" width="10.140625" customWidth="1"/>
    <col min="20" max="20" width="3.7109375" customWidth="1"/>
    <col min="21" max="21" width="5" customWidth="1"/>
    <col min="22" max="22" width="5.7109375" customWidth="1"/>
    <col min="25" max="25" width="6.7109375" customWidth="1"/>
    <col min="26" max="26" width="15.85546875" customWidth="1"/>
    <col min="27" max="27" width="11" customWidth="1"/>
    <col min="29" max="29" width="9.42578125" customWidth="1"/>
    <col min="30" max="30" width="4.5703125" customWidth="1"/>
  </cols>
  <sheetData>
    <row r="1" spans="2:30" s="24" customFormat="1" ht="34.5" customHeight="1" x14ac:dyDescent="0.25">
      <c r="B1" s="22" t="s">
        <v>5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80"/>
      <c r="V1" s="22" t="s">
        <v>38</v>
      </c>
      <c r="W1" s="23"/>
      <c r="X1" s="23"/>
      <c r="Y1" s="23"/>
      <c r="Z1" s="22"/>
      <c r="AA1" s="23"/>
      <c r="AB1" s="23"/>
      <c r="AC1" s="23"/>
      <c r="AD1" s="22"/>
    </row>
    <row r="2" spans="2:30" ht="21.75" thickBot="1" x14ac:dyDescent="0.4">
      <c r="B2" s="78"/>
      <c r="C2" s="79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102" t="s">
        <v>57</v>
      </c>
    </row>
    <row r="3" spans="2:30" ht="36.75" customHeight="1" x14ac:dyDescent="0.35">
      <c r="B3" s="52" t="s">
        <v>22</v>
      </c>
      <c r="C3" s="53"/>
      <c r="D3" s="54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81"/>
      <c r="Q3" s="104" t="s">
        <v>21</v>
      </c>
      <c r="R3" s="105"/>
      <c r="S3" s="104" t="s">
        <v>29</v>
      </c>
      <c r="T3" s="105"/>
      <c r="U3" s="78"/>
      <c r="V3" s="78"/>
      <c r="W3" s="82" t="s">
        <v>41</v>
      </c>
      <c r="X3" s="78"/>
      <c r="Y3" s="78"/>
      <c r="Z3" s="81"/>
      <c r="AA3" s="104" t="s">
        <v>21</v>
      </c>
      <c r="AB3" s="105"/>
      <c r="AC3" s="104" t="s">
        <v>29</v>
      </c>
      <c r="AD3" s="105"/>
    </row>
    <row r="4" spans="2:30" ht="21.75" thickBot="1" x14ac:dyDescent="0.4">
      <c r="B4" s="1" t="s">
        <v>23</v>
      </c>
      <c r="C4" s="2"/>
      <c r="D4" s="3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56" t="s">
        <v>12</v>
      </c>
      <c r="Q4" s="48"/>
      <c r="R4" s="36" t="s">
        <v>7</v>
      </c>
      <c r="S4" s="51"/>
      <c r="T4" s="34"/>
      <c r="U4" s="78"/>
      <c r="V4" s="78"/>
      <c r="W4" s="78"/>
      <c r="X4" s="78"/>
      <c r="Y4" s="78"/>
      <c r="Z4" s="26" t="s">
        <v>6</v>
      </c>
      <c r="AA4" s="44">
        <v>0</v>
      </c>
      <c r="AB4" s="28" t="s">
        <v>7</v>
      </c>
      <c r="AC4" s="41">
        <v>0</v>
      </c>
      <c r="AD4" s="30"/>
    </row>
    <row r="5" spans="2:30" ht="22.5" thickTop="1" thickBot="1" x14ac:dyDescent="0.4">
      <c r="B5" s="55" t="s">
        <v>24</v>
      </c>
      <c r="C5" s="4"/>
      <c r="D5" s="5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37" t="s">
        <v>33</v>
      </c>
      <c r="Q5" s="46"/>
      <c r="R5" s="39" t="s">
        <v>7</v>
      </c>
      <c r="S5" s="40"/>
      <c r="T5" s="39"/>
      <c r="U5" s="78"/>
      <c r="V5" s="78"/>
      <c r="W5" s="78"/>
      <c r="X5" s="78"/>
      <c r="Y5" s="78"/>
      <c r="Z5" s="31" t="s">
        <v>8</v>
      </c>
      <c r="AA5" s="45"/>
      <c r="AB5" s="30" t="s">
        <v>7</v>
      </c>
      <c r="AC5" s="29"/>
      <c r="AD5" s="28"/>
    </row>
    <row r="6" spans="2:30" ht="21.75" thickBot="1" x14ac:dyDescent="0.4"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47" t="s">
        <v>11</v>
      </c>
      <c r="AA6" s="48"/>
      <c r="AB6" s="49" t="s">
        <v>7</v>
      </c>
      <c r="AC6" s="35">
        <v>0.4</v>
      </c>
      <c r="AD6" s="36"/>
    </row>
    <row r="7" spans="2:30" ht="21.75" thickTop="1" x14ac:dyDescent="0.35"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82" t="s">
        <v>32</v>
      </c>
      <c r="Q7" s="78"/>
      <c r="R7" s="78"/>
      <c r="S7" s="78"/>
      <c r="T7" s="78"/>
      <c r="U7" s="78"/>
      <c r="V7" s="78"/>
      <c r="W7" s="78"/>
      <c r="X7" s="78"/>
      <c r="Y7" s="78"/>
      <c r="Z7" s="37" t="s">
        <v>39</v>
      </c>
      <c r="AA7" s="46"/>
      <c r="AB7" s="39" t="s">
        <v>7</v>
      </c>
      <c r="AC7" s="40"/>
      <c r="AD7" s="39"/>
    </row>
    <row r="8" spans="2:30" x14ac:dyDescent="0.25"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</row>
    <row r="9" spans="2:30" ht="15.75" thickBot="1" x14ac:dyDescent="0.3"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</row>
    <row r="10" spans="2:30" ht="23.25" x14ac:dyDescent="0.35">
      <c r="B10" s="78"/>
      <c r="C10" s="82" t="s">
        <v>30</v>
      </c>
      <c r="D10" s="78"/>
      <c r="E10" s="78"/>
      <c r="F10" s="78"/>
      <c r="G10" s="78"/>
      <c r="H10" s="78"/>
      <c r="I10" s="78"/>
      <c r="J10" s="12"/>
      <c r="K10" s="61" t="s">
        <v>2</v>
      </c>
      <c r="L10" s="13"/>
      <c r="M10" s="13"/>
      <c r="N10" s="14"/>
      <c r="O10" s="78"/>
      <c r="P10" s="82" t="s">
        <v>49</v>
      </c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</row>
    <row r="11" spans="2:30" ht="24" x14ac:dyDescent="0.45">
      <c r="B11" s="78"/>
      <c r="C11" s="78"/>
      <c r="D11" s="78"/>
      <c r="E11" s="78"/>
      <c r="F11" s="78"/>
      <c r="G11" s="78"/>
      <c r="H11" s="78"/>
      <c r="I11" s="78"/>
      <c r="J11" s="62" t="s">
        <v>6</v>
      </c>
      <c r="K11" s="63" t="s">
        <v>0</v>
      </c>
      <c r="L11" s="64" t="s">
        <v>1</v>
      </c>
      <c r="M11" s="65" t="s">
        <v>44</v>
      </c>
      <c r="N11" s="15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</row>
    <row r="12" spans="2:30" ht="40.5" customHeight="1" x14ac:dyDescent="0.35">
      <c r="B12" s="81"/>
      <c r="C12" s="104" t="s">
        <v>9</v>
      </c>
      <c r="D12" s="105"/>
      <c r="E12" s="104" t="s">
        <v>10</v>
      </c>
      <c r="F12" s="105"/>
      <c r="G12" s="106" t="s">
        <v>14</v>
      </c>
      <c r="H12" s="107"/>
      <c r="I12" s="78"/>
      <c r="J12" s="66" t="s">
        <v>46</v>
      </c>
      <c r="K12" s="67" t="s">
        <v>0</v>
      </c>
      <c r="L12" s="68" t="s">
        <v>47</v>
      </c>
      <c r="M12" s="69" t="s">
        <v>45</v>
      </c>
      <c r="N12" s="15"/>
      <c r="O12" s="78"/>
      <c r="P12" s="81"/>
      <c r="Q12" s="104" t="s">
        <v>21</v>
      </c>
      <c r="R12" s="105"/>
      <c r="S12" s="104" t="s">
        <v>29</v>
      </c>
      <c r="T12" s="105"/>
      <c r="U12" s="78"/>
      <c r="V12" s="78"/>
      <c r="W12" s="78"/>
      <c r="X12" s="78"/>
      <c r="Y12" s="78"/>
      <c r="Z12" s="81"/>
      <c r="AA12" s="104" t="s">
        <v>21</v>
      </c>
      <c r="AB12" s="105"/>
      <c r="AC12" s="104" t="s">
        <v>29</v>
      </c>
      <c r="AD12" s="105"/>
    </row>
    <row r="13" spans="2:30" ht="21" x14ac:dyDescent="0.35">
      <c r="B13" s="26" t="s">
        <v>6</v>
      </c>
      <c r="C13" s="44">
        <v>100</v>
      </c>
      <c r="D13" s="30" t="s">
        <v>7</v>
      </c>
      <c r="E13" s="41">
        <v>0.1</v>
      </c>
      <c r="F13" s="30"/>
      <c r="G13" s="6">
        <f>6*12+12*1+6*16</f>
        <v>180</v>
      </c>
      <c r="H13" s="7" t="s">
        <v>18</v>
      </c>
      <c r="I13" s="78"/>
      <c r="J13" s="70" t="s">
        <v>15</v>
      </c>
      <c r="K13" s="71" t="s">
        <v>0</v>
      </c>
      <c r="L13" s="72" t="s">
        <v>16</v>
      </c>
      <c r="M13" s="72" t="s">
        <v>17</v>
      </c>
      <c r="N13" s="15"/>
      <c r="O13" s="78"/>
      <c r="P13" s="26" t="s">
        <v>6</v>
      </c>
      <c r="Q13" s="27"/>
      <c r="R13" s="28" t="s">
        <v>7</v>
      </c>
      <c r="S13" s="95"/>
      <c r="T13" s="30"/>
      <c r="U13" s="78"/>
      <c r="V13" s="78"/>
      <c r="W13" s="78"/>
      <c r="X13" s="78"/>
      <c r="Y13" s="78"/>
      <c r="Z13" s="26" t="s">
        <v>6</v>
      </c>
      <c r="AA13" s="27"/>
      <c r="AB13" s="28" t="s">
        <v>7</v>
      </c>
      <c r="AC13" s="29"/>
      <c r="AD13" s="30"/>
    </row>
    <row r="14" spans="2:30" ht="21.75" thickBot="1" x14ac:dyDescent="0.4">
      <c r="B14" s="31" t="s">
        <v>8</v>
      </c>
      <c r="C14" s="27"/>
      <c r="D14" s="30" t="s">
        <v>7</v>
      </c>
      <c r="E14" s="29"/>
      <c r="F14" s="28"/>
      <c r="G14" s="8">
        <v>18</v>
      </c>
      <c r="H14" s="9" t="s">
        <v>18</v>
      </c>
      <c r="I14" s="78"/>
      <c r="J14" s="73" t="s">
        <v>48</v>
      </c>
      <c r="K14" s="74" t="s">
        <v>0</v>
      </c>
      <c r="L14" s="75" t="s">
        <v>19</v>
      </c>
      <c r="M14" s="76" t="s">
        <v>20</v>
      </c>
      <c r="N14" s="16"/>
      <c r="O14" s="78"/>
      <c r="P14" s="31" t="s">
        <v>8</v>
      </c>
      <c r="Q14" s="27"/>
      <c r="R14" s="30" t="s">
        <v>7</v>
      </c>
      <c r="S14" s="95"/>
      <c r="T14" s="28"/>
      <c r="U14" s="78"/>
      <c r="V14" s="78"/>
      <c r="W14" s="78"/>
      <c r="X14" s="78"/>
      <c r="Y14" s="78"/>
      <c r="Z14" s="31" t="s">
        <v>8</v>
      </c>
      <c r="AA14" s="45"/>
      <c r="AB14" s="30" t="s">
        <v>7</v>
      </c>
      <c r="AC14" s="29"/>
      <c r="AD14" s="28"/>
    </row>
    <row r="15" spans="2:30" ht="21.75" thickBot="1" x14ac:dyDescent="0.4">
      <c r="B15" s="31" t="s">
        <v>11</v>
      </c>
      <c r="C15" s="27"/>
      <c r="D15" s="30" t="s">
        <v>7</v>
      </c>
      <c r="E15" s="29"/>
      <c r="F15" s="28"/>
      <c r="G15" s="8">
        <v>46</v>
      </c>
      <c r="H15" s="9" t="s">
        <v>18</v>
      </c>
      <c r="I15" s="78"/>
      <c r="J15" s="17">
        <f>1/G13</f>
        <v>5.5555555555555558E-3</v>
      </c>
      <c r="K15" s="18"/>
      <c r="L15" s="19">
        <f>2*J15</f>
        <v>1.1111111111111112E-2</v>
      </c>
      <c r="M15" s="19">
        <f>L15</f>
        <v>1.1111111111111112E-2</v>
      </c>
      <c r="N15" s="78"/>
      <c r="O15" s="78"/>
      <c r="P15" s="31" t="s">
        <v>11</v>
      </c>
      <c r="Q15" s="45"/>
      <c r="R15" s="30" t="s">
        <v>7</v>
      </c>
      <c r="S15" s="95"/>
      <c r="T15" s="28"/>
      <c r="U15" s="78"/>
      <c r="V15" s="78"/>
      <c r="W15" s="78"/>
      <c r="X15" s="78"/>
      <c r="Y15" s="78"/>
      <c r="Z15" s="32" t="s">
        <v>11</v>
      </c>
      <c r="AA15" s="98"/>
      <c r="AB15" s="34" t="s">
        <v>7</v>
      </c>
      <c r="AC15" s="50"/>
      <c r="AD15" s="36"/>
    </row>
    <row r="16" spans="2:30" ht="22.5" thickTop="1" thickBot="1" x14ac:dyDescent="0.4">
      <c r="B16" s="32" t="s">
        <v>12</v>
      </c>
      <c r="C16" s="33"/>
      <c r="D16" s="36" t="s">
        <v>7</v>
      </c>
      <c r="E16" s="51"/>
      <c r="F16" s="36"/>
      <c r="G16" s="10">
        <v>44</v>
      </c>
      <c r="H16" s="11" t="s">
        <v>18</v>
      </c>
      <c r="I16" s="78"/>
      <c r="J16" s="20">
        <f>J15*G13</f>
        <v>1</v>
      </c>
      <c r="K16" s="18"/>
      <c r="L16" s="21">
        <f>L15*G15</f>
        <v>0.51111111111111118</v>
      </c>
      <c r="M16" s="21">
        <f>M15*G16</f>
        <v>0.48888888888888893</v>
      </c>
      <c r="N16" s="78"/>
      <c r="O16" s="78"/>
      <c r="P16" s="32" t="s">
        <v>12</v>
      </c>
      <c r="Q16" s="57">
        <v>0</v>
      </c>
      <c r="R16" s="36" t="s">
        <v>7</v>
      </c>
      <c r="S16" s="96"/>
      <c r="T16" s="36"/>
      <c r="U16" s="78"/>
      <c r="V16" s="78"/>
      <c r="W16" s="78"/>
      <c r="X16" s="78"/>
      <c r="Y16" s="78"/>
      <c r="Z16" s="37" t="s">
        <v>40</v>
      </c>
      <c r="AA16" s="46"/>
      <c r="AB16" s="39" t="s">
        <v>7</v>
      </c>
      <c r="AC16" s="40"/>
      <c r="AD16" s="39"/>
    </row>
    <row r="17" spans="2:30" ht="21.75" thickTop="1" x14ac:dyDescent="0.35">
      <c r="B17" s="37" t="s">
        <v>13</v>
      </c>
      <c r="C17" s="38">
        <f>C13/E13</f>
        <v>1000</v>
      </c>
      <c r="D17" s="39" t="s">
        <v>7</v>
      </c>
      <c r="E17" s="40"/>
      <c r="F17" s="39"/>
      <c r="G17" s="78"/>
      <c r="H17" s="78"/>
      <c r="I17" s="78"/>
      <c r="J17" s="77" t="s">
        <v>3</v>
      </c>
      <c r="K17" s="59" t="s">
        <v>4</v>
      </c>
      <c r="L17" s="60">
        <v>0.4</v>
      </c>
      <c r="M17" s="59"/>
      <c r="N17" s="78"/>
      <c r="O17" s="78"/>
      <c r="P17" s="37" t="s">
        <v>34</v>
      </c>
      <c r="Q17" s="46"/>
      <c r="R17" s="39" t="s">
        <v>7</v>
      </c>
      <c r="S17" s="97"/>
      <c r="T17" s="39"/>
      <c r="U17" s="78"/>
      <c r="V17" s="78"/>
      <c r="W17" s="78"/>
      <c r="X17" s="78"/>
      <c r="Y17" s="78"/>
      <c r="Z17" s="78"/>
      <c r="AA17" s="78"/>
      <c r="AB17" s="78"/>
      <c r="AC17" s="78"/>
      <c r="AD17" s="78"/>
    </row>
    <row r="18" spans="2:30" ht="23.25" x14ac:dyDescent="0.35">
      <c r="B18" s="78"/>
      <c r="C18" s="78"/>
      <c r="D18" s="78"/>
      <c r="E18" s="78"/>
      <c r="F18" s="78"/>
      <c r="G18" s="78"/>
      <c r="H18" s="78"/>
      <c r="I18" s="78"/>
      <c r="J18" s="26" t="s">
        <v>26</v>
      </c>
      <c r="K18" s="30"/>
      <c r="L18" s="26">
        <f>L17*C13</f>
        <v>40</v>
      </c>
      <c r="M18" s="30" t="s">
        <v>25</v>
      </c>
      <c r="N18" s="78"/>
      <c r="O18" s="78"/>
      <c r="P18" s="81"/>
      <c r="Q18" s="81"/>
      <c r="R18" s="81"/>
      <c r="S18" s="81"/>
      <c r="T18" s="81"/>
      <c r="U18" s="78"/>
      <c r="V18" s="78"/>
      <c r="W18" s="82" t="s">
        <v>42</v>
      </c>
      <c r="X18" s="78"/>
      <c r="Y18" s="78"/>
      <c r="Z18" s="42" t="s">
        <v>36</v>
      </c>
      <c r="AB18" s="43">
        <v>0.01</v>
      </c>
      <c r="AC18" s="25" t="s">
        <v>37</v>
      </c>
    </row>
    <row r="19" spans="2:30" ht="21" x14ac:dyDescent="0.35">
      <c r="B19" s="78"/>
      <c r="C19" s="78"/>
      <c r="D19" s="78"/>
      <c r="E19" s="78"/>
      <c r="F19" s="78"/>
      <c r="G19" s="78"/>
      <c r="H19" s="78"/>
      <c r="I19" s="78"/>
      <c r="J19" s="26" t="s">
        <v>27</v>
      </c>
      <c r="K19" s="30"/>
      <c r="L19" s="103">
        <f>L18*L16</f>
        <v>20.444444444444446</v>
      </c>
      <c r="M19" s="30" t="s">
        <v>25</v>
      </c>
      <c r="N19" s="78"/>
      <c r="O19" s="78"/>
      <c r="P19" s="81"/>
      <c r="Q19" s="81"/>
      <c r="R19" s="81"/>
      <c r="S19" s="81"/>
      <c r="T19" s="81"/>
      <c r="U19" s="78"/>
      <c r="V19" s="78"/>
      <c r="W19" s="78"/>
      <c r="X19" s="78"/>
      <c r="Y19" s="78"/>
      <c r="Z19" s="78"/>
      <c r="AA19" s="78"/>
      <c r="AB19" s="78"/>
      <c r="AC19" s="78"/>
      <c r="AD19" s="78"/>
    </row>
    <row r="20" spans="2:30" ht="21" x14ac:dyDescent="0.35">
      <c r="B20" s="78"/>
      <c r="C20" s="78"/>
      <c r="D20" s="78"/>
      <c r="E20" s="78"/>
      <c r="F20" s="78"/>
      <c r="G20" s="78"/>
      <c r="H20" s="78"/>
      <c r="I20" s="78"/>
      <c r="J20" s="26" t="s">
        <v>28</v>
      </c>
      <c r="K20" s="30"/>
      <c r="L20" s="103">
        <f>L18*M16</f>
        <v>19.555555555555557</v>
      </c>
      <c r="M20" s="30" t="s">
        <v>25</v>
      </c>
      <c r="N20" s="78"/>
      <c r="O20" s="78"/>
      <c r="P20" s="58" t="s">
        <v>35</v>
      </c>
      <c r="Q20" s="45"/>
      <c r="R20" s="28" t="s">
        <v>7</v>
      </c>
      <c r="S20" s="29"/>
      <c r="T20" s="28"/>
      <c r="U20" s="78"/>
      <c r="V20" s="78"/>
      <c r="W20" s="78"/>
      <c r="X20" s="78"/>
      <c r="Y20" s="78"/>
      <c r="Z20" s="58" t="s">
        <v>43</v>
      </c>
      <c r="AA20" s="45"/>
      <c r="AB20" s="28" t="s">
        <v>7</v>
      </c>
      <c r="AC20" s="29"/>
      <c r="AD20" s="28"/>
    </row>
    <row r="22" spans="2:30" ht="31.5" customHeight="1" x14ac:dyDescent="0.35">
      <c r="AC22" s="101" t="s">
        <v>57</v>
      </c>
    </row>
  </sheetData>
  <mergeCells count="11">
    <mergeCell ref="AC12:AD12"/>
    <mergeCell ref="Q3:R3"/>
    <mergeCell ref="S3:T3"/>
    <mergeCell ref="AA3:AB3"/>
    <mergeCell ref="AC3:AD3"/>
    <mergeCell ref="AA12:AB12"/>
    <mergeCell ref="C12:D12"/>
    <mergeCell ref="E12:F12"/>
    <mergeCell ref="G12:H12"/>
    <mergeCell ref="Q12:R12"/>
    <mergeCell ref="S12:T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0. Hilfe zu Excel für Anfänger</vt:lpstr>
      <vt:lpstr>1. PFD</vt:lpstr>
      <vt:lpstr>2. Vorlage für Rechnung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2017-11-13T21:31:35Z</dcterms:modified>
</cp:coreProperties>
</file>