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er\10_Frankfurt UAS\00_Vorlesungen\23WS\Elektrische Messtechnik\Vorlesung\Begleitmaterial\Foliensatz 05\"/>
    </mc:Choice>
  </mc:AlternateContent>
  <bookViews>
    <workbookView xWindow="0" yWindow="0" windowWidth="38400" windowHeight="17740"/>
  </bookViews>
  <sheets>
    <sheet name="Tabelle1" sheetId="1" r:id="rId1"/>
  </sheets>
  <definedNames>
    <definedName name="_xlnm.Print_Area" localSheetId="0">Tabelle1!$F$1:$Z$11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H11" i="1" l="1"/>
  <c r="V15" i="1" s="1"/>
  <c r="O9" i="1"/>
  <c r="R9" i="1"/>
  <c r="T9" i="1" l="1"/>
  <c r="V9" i="1" s="1"/>
  <c r="M8" i="1"/>
  <c r="O8" i="1" s="1"/>
  <c r="R8" i="1"/>
  <c r="T8" i="1" s="1"/>
  <c r="V8" i="1" s="1"/>
  <c r="R7" i="1"/>
  <c r="R6" i="1"/>
  <c r="R5" i="1"/>
  <c r="M5" i="1"/>
  <c r="O5" i="1" s="1"/>
  <c r="M7" i="1"/>
  <c r="O7" i="1" s="1"/>
  <c r="M6" i="1" l="1"/>
  <c r="O6" i="1" s="1"/>
  <c r="O11" i="1" s="1"/>
  <c r="T6" i="1"/>
  <c r="V6" i="1" s="1"/>
  <c r="T7" i="1"/>
  <c r="V7" i="1" s="1"/>
  <c r="T5" i="1"/>
  <c r="V5" i="1" s="1"/>
  <c r="D5" i="1"/>
  <c r="D11" i="1" s="1"/>
  <c r="V11" i="1" l="1"/>
  <c r="V16" i="1" s="1"/>
</calcChain>
</file>

<file path=xl/sharedStrings.xml><?xml version="1.0" encoding="utf-8"?>
<sst xmlns="http://schemas.openxmlformats.org/spreadsheetml/2006/main" count="81" uniqueCount="32">
  <si>
    <t>Ausdehnungskoeffizient</t>
  </si>
  <si>
    <t>[1/K]</t>
  </si>
  <si>
    <t>Einheit</t>
  </si>
  <si>
    <t>Größe</t>
  </si>
  <si>
    <t>Durchmesser</t>
  </si>
  <si>
    <t>[m]</t>
  </si>
  <si>
    <t>Volumen bei T0</t>
  </si>
  <si>
    <t>[m^3]</t>
  </si>
  <si>
    <t>hdelta</t>
  </si>
  <si>
    <t>T0</t>
  </si>
  <si>
    <t>T1</t>
  </si>
  <si>
    <t>[°C]</t>
  </si>
  <si>
    <t>Wert</t>
  </si>
  <si>
    <t>Abweichung (relativ)</t>
  </si>
  <si>
    <t>Abweichung (absolut)</t>
  </si>
  <si>
    <t>Ist-Werte</t>
  </si>
  <si>
    <t>%</t>
  </si>
  <si>
    <t>Positive Abweichung</t>
  </si>
  <si>
    <t>Negative Abweichung</t>
  </si>
  <si>
    <t>Querschnittsfläche Spule</t>
  </si>
  <si>
    <t>Anzahl Wicklungen</t>
  </si>
  <si>
    <t>Magnetfeld</t>
  </si>
  <si>
    <t>Federkonstante</t>
  </si>
  <si>
    <t>Winkel</t>
  </si>
  <si>
    <t>Strom</t>
  </si>
  <si>
    <t>[mm^2]</t>
  </si>
  <si>
    <t>[T]</t>
  </si>
  <si>
    <t>[Nm/°]</t>
  </si>
  <si>
    <t>[°]</t>
  </si>
  <si>
    <t>[A]</t>
  </si>
  <si>
    <t>Nennwert</t>
  </si>
  <si>
    <t>Plus/Minus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</si>
</sst>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165" fontId="1" fillId="0" borderId="1" xfId="0" applyNumberFormat="1" applyFont="1" applyBorder="1"/>
    <xf numFmtId="11" fontId="1" fillId="0" borderId="1" xfId="0" applyNumberFormat="1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166" fontId="1" fillId="0" borderId="1" xfId="0" applyNumberFormat="1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2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6"/>
  <sheetViews>
    <sheetView tabSelected="1" topLeftCell="B6" zoomScale="160" zoomScaleNormal="160" workbookViewId="0">
      <pane xSplit="6" topLeftCell="N1" activePane="topRight" state="frozen"/>
      <selection activeCell="E1" sqref="E1"/>
      <selection pane="topRight" activeCell="V9" sqref="V9"/>
    </sheetView>
  </sheetViews>
  <sheetFormatPr baseColWidth="10" defaultRowHeight="14.5" outlineLevelCol="1" x14ac:dyDescent="0.35"/>
  <cols>
    <col min="1" max="1" width="1.90625" customWidth="1"/>
    <col min="2" max="2" width="23" hidden="1" customWidth="1" outlineLevel="1"/>
    <col min="3" max="3" width="11.453125" hidden="1" customWidth="1" outlineLevel="1"/>
    <col min="4" max="4" width="14.6328125" hidden="1" customWidth="1" outlineLevel="1"/>
    <col min="5" max="5" width="1.90625" customWidth="1" collapsed="1"/>
    <col min="6" max="6" width="22.453125" customWidth="1"/>
    <col min="7" max="7" width="0.90625" customWidth="1"/>
    <col min="10" max="10" width="3.453125" customWidth="1"/>
    <col min="11" max="16" width="9.1796875" customWidth="1"/>
    <col min="17" max="17" width="1.36328125" customWidth="1"/>
    <col min="18" max="23" width="9.1796875" customWidth="1"/>
    <col min="24" max="24" width="4.54296875" customWidth="1"/>
  </cols>
  <sheetData>
    <row r="1" spans="2:27" x14ac:dyDescent="0.35">
      <c r="K1" s="14" t="s">
        <v>17</v>
      </c>
      <c r="L1" s="14"/>
      <c r="M1" s="14"/>
      <c r="N1" s="14"/>
      <c r="O1" s="14"/>
      <c r="P1" s="14"/>
      <c r="Q1" s="5"/>
      <c r="R1" s="14" t="s">
        <v>18</v>
      </c>
      <c r="S1" s="14"/>
      <c r="T1" s="14"/>
      <c r="U1" s="14"/>
      <c r="V1" s="14"/>
      <c r="W1" s="14"/>
    </row>
    <row r="2" spans="2:27" s="1" customFormat="1" x14ac:dyDescent="0.35">
      <c r="F2" s="3"/>
      <c r="G2" s="3"/>
      <c r="H2" s="14"/>
      <c r="I2" s="14"/>
      <c r="J2" s="3"/>
      <c r="K2" s="14" t="s">
        <v>13</v>
      </c>
      <c r="L2" s="14"/>
      <c r="M2" s="14" t="s">
        <v>14</v>
      </c>
      <c r="N2" s="14"/>
      <c r="O2" s="15" t="s">
        <v>15</v>
      </c>
      <c r="P2" s="16"/>
      <c r="Q2" s="3"/>
      <c r="R2" s="14" t="s">
        <v>13</v>
      </c>
      <c r="S2" s="14"/>
      <c r="T2" s="14" t="s">
        <v>14</v>
      </c>
      <c r="U2" s="14"/>
      <c r="V2" s="14" t="s">
        <v>15</v>
      </c>
      <c r="W2" s="14"/>
      <c r="X2" s="3"/>
      <c r="Y2" s="3"/>
      <c r="Z2" s="3"/>
    </row>
    <row r="3" spans="2:27" x14ac:dyDescent="0.35">
      <c r="B3" t="s">
        <v>3</v>
      </c>
      <c r="C3" t="s">
        <v>2</v>
      </c>
      <c r="D3" t="s">
        <v>12</v>
      </c>
      <c r="F3" s="4" t="s">
        <v>3</v>
      </c>
      <c r="G3" s="5"/>
      <c r="H3" s="4" t="s">
        <v>12</v>
      </c>
      <c r="I3" s="4" t="s">
        <v>2</v>
      </c>
      <c r="J3" s="5"/>
      <c r="K3" s="4" t="s">
        <v>12</v>
      </c>
      <c r="L3" s="4" t="s">
        <v>2</v>
      </c>
      <c r="M3" s="4" t="s">
        <v>12</v>
      </c>
      <c r="N3" s="4" t="s">
        <v>2</v>
      </c>
      <c r="O3" s="4" t="s">
        <v>12</v>
      </c>
      <c r="P3" s="4" t="s">
        <v>2</v>
      </c>
      <c r="Q3" s="5"/>
      <c r="R3" s="4" t="s">
        <v>12</v>
      </c>
      <c r="S3" s="4" t="s">
        <v>2</v>
      </c>
      <c r="T3" s="4" t="s">
        <v>12</v>
      </c>
      <c r="U3" s="4" t="s">
        <v>2</v>
      </c>
      <c r="V3" s="4" t="s">
        <v>12</v>
      </c>
      <c r="W3" s="4" t="s">
        <v>2</v>
      </c>
      <c r="X3" s="5"/>
      <c r="Y3" s="5"/>
      <c r="Z3" s="5"/>
    </row>
    <row r="4" spans="2:27" ht="5.25" customHeight="1" x14ac:dyDescent="0.35">
      <c r="F4" s="4"/>
      <c r="G4" s="5"/>
      <c r="H4" s="4"/>
      <c r="I4" s="4"/>
      <c r="J4" s="5"/>
      <c r="K4" s="4"/>
      <c r="L4" s="4"/>
      <c r="M4" s="4"/>
      <c r="N4" s="4"/>
      <c r="O4" s="4"/>
      <c r="P4" s="4"/>
      <c r="Q4" s="5"/>
      <c r="R4" s="4"/>
      <c r="S4" s="4"/>
      <c r="T4" s="4"/>
      <c r="U4" s="4"/>
      <c r="V4" s="4"/>
      <c r="W4" s="4"/>
      <c r="X4" s="5"/>
      <c r="Y4" s="5"/>
      <c r="Z4" s="5"/>
    </row>
    <row r="5" spans="2:27" x14ac:dyDescent="0.35">
      <c r="B5" t="s">
        <v>0</v>
      </c>
      <c r="C5" t="s">
        <v>1</v>
      </c>
      <c r="D5">
        <f>1.1*0.001</f>
        <v>1.1000000000000001E-3</v>
      </c>
      <c r="F5" s="4" t="s">
        <v>19</v>
      </c>
      <c r="G5" s="5"/>
      <c r="H5" s="8">
        <v>90</v>
      </c>
      <c r="I5" s="4" t="s">
        <v>25</v>
      </c>
      <c r="J5" s="5"/>
      <c r="K5" s="8">
        <v>5</v>
      </c>
      <c r="L5" s="4" t="s">
        <v>16</v>
      </c>
      <c r="M5" s="6">
        <f>K5*$H$5/100</f>
        <v>4.5</v>
      </c>
      <c r="N5" s="4" t="s">
        <v>25</v>
      </c>
      <c r="O5" s="6">
        <f>M5+$H$5</f>
        <v>94.5</v>
      </c>
      <c r="P5" s="4" t="s">
        <v>25</v>
      </c>
      <c r="Q5" s="5"/>
      <c r="R5" s="8">
        <f>-K5</f>
        <v>-5</v>
      </c>
      <c r="S5" s="4" t="s">
        <v>16</v>
      </c>
      <c r="T5" s="6">
        <f>R5*$H5/100</f>
        <v>-4.5</v>
      </c>
      <c r="U5" s="4" t="s">
        <v>25</v>
      </c>
      <c r="V5" s="6">
        <f>T5+$H5</f>
        <v>85.5</v>
      </c>
      <c r="W5" s="4" t="s">
        <v>25</v>
      </c>
      <c r="X5" s="5"/>
      <c r="Y5" s="5"/>
      <c r="Z5" s="5"/>
    </row>
    <row r="6" spans="2:27" x14ac:dyDescent="0.35">
      <c r="B6" t="s">
        <v>4</v>
      </c>
      <c r="C6" t="s">
        <v>5</v>
      </c>
      <c r="D6">
        <v>1E-3</v>
      </c>
      <c r="F6" s="4" t="s">
        <v>20</v>
      </c>
      <c r="G6" s="5"/>
      <c r="H6" s="10">
        <v>10</v>
      </c>
      <c r="I6" s="4"/>
      <c r="J6" s="5"/>
      <c r="K6" s="10">
        <v>0</v>
      </c>
      <c r="L6" s="4" t="s">
        <v>16</v>
      </c>
      <c r="M6" s="7">
        <f>K6*$H$6/100</f>
        <v>0</v>
      </c>
      <c r="N6" s="4"/>
      <c r="O6" s="7">
        <f>M6+$H$6</f>
        <v>10</v>
      </c>
      <c r="P6" s="4"/>
      <c r="Q6" s="5"/>
      <c r="R6" s="10">
        <f>-K6</f>
        <v>0</v>
      </c>
      <c r="S6" s="4" t="s">
        <v>16</v>
      </c>
      <c r="T6" s="7">
        <f>R6*$H6/100</f>
        <v>0</v>
      </c>
      <c r="U6" s="4"/>
      <c r="V6" s="7">
        <f>T6+$H6</f>
        <v>10</v>
      </c>
      <c r="W6" s="4"/>
      <c r="X6" s="5"/>
      <c r="Y6" s="5"/>
      <c r="Z6" s="5"/>
    </row>
    <row r="7" spans="2:27" x14ac:dyDescent="0.35">
      <c r="B7" t="s">
        <v>6</v>
      </c>
      <c r="C7" t="s">
        <v>7</v>
      </c>
      <c r="D7">
        <v>3E-9</v>
      </c>
      <c r="F7" s="4" t="s">
        <v>21</v>
      </c>
      <c r="G7" s="5"/>
      <c r="H7" s="7">
        <v>1</v>
      </c>
      <c r="I7" s="4" t="s">
        <v>26</v>
      </c>
      <c r="J7" s="5"/>
      <c r="K7" s="8">
        <v>5</v>
      </c>
      <c r="L7" s="4" t="s">
        <v>16</v>
      </c>
      <c r="M7" s="11">
        <f>K7*$H$7/100</f>
        <v>0.05</v>
      </c>
      <c r="N7" s="4" t="s">
        <v>26</v>
      </c>
      <c r="O7" s="6">
        <f>M7+$H$7</f>
        <v>1.05</v>
      </c>
      <c r="P7" s="4" t="s">
        <v>26</v>
      </c>
      <c r="Q7" s="5"/>
      <c r="R7" s="8">
        <f>-K7</f>
        <v>-5</v>
      </c>
      <c r="S7" s="4" t="s">
        <v>16</v>
      </c>
      <c r="T7" s="11">
        <f>R7*$H7/100</f>
        <v>-0.05</v>
      </c>
      <c r="U7" s="4" t="s">
        <v>26</v>
      </c>
      <c r="V7" s="6">
        <f>T7+$H7</f>
        <v>0.95</v>
      </c>
      <c r="W7" s="4" t="s">
        <v>26</v>
      </c>
      <c r="X7" s="5"/>
      <c r="Y7" s="5"/>
      <c r="Z7" s="5"/>
    </row>
    <row r="8" spans="2:27" x14ac:dyDescent="0.35">
      <c r="B8" t="s">
        <v>9</v>
      </c>
      <c r="C8" t="s">
        <v>11</v>
      </c>
      <c r="D8">
        <v>20</v>
      </c>
      <c r="F8" s="4" t="s">
        <v>22</v>
      </c>
      <c r="G8" s="5"/>
      <c r="H8" s="9">
        <v>9.9999999999999995E-7</v>
      </c>
      <c r="I8" s="4" t="s">
        <v>27</v>
      </c>
      <c r="J8" s="5"/>
      <c r="K8" s="8">
        <v>3</v>
      </c>
      <c r="L8" s="4" t="s">
        <v>16</v>
      </c>
      <c r="M8" s="12">
        <f>K8*$H$8/100</f>
        <v>3.0000000000000004E-8</v>
      </c>
      <c r="N8" s="4" t="s">
        <v>27</v>
      </c>
      <c r="O8" s="9">
        <f>M8+$H$8</f>
        <v>1.0299999999999999E-6</v>
      </c>
      <c r="P8" s="4" t="s">
        <v>27</v>
      </c>
      <c r="Q8" s="5"/>
      <c r="R8" s="8">
        <f>-K8</f>
        <v>-3</v>
      </c>
      <c r="S8" s="4" t="s">
        <v>16</v>
      </c>
      <c r="T8" s="12">
        <f>R8*$H8/100</f>
        <v>-3.0000000000000004E-8</v>
      </c>
      <c r="U8" s="4" t="s">
        <v>27</v>
      </c>
      <c r="V8" s="9">
        <f>T8+$H8</f>
        <v>9.7000000000000003E-7</v>
      </c>
      <c r="W8" s="4" t="s">
        <v>27</v>
      </c>
      <c r="X8" s="5"/>
      <c r="Y8" s="5"/>
      <c r="Z8" s="5"/>
    </row>
    <row r="9" spans="2:27" x14ac:dyDescent="0.35">
      <c r="B9" t="s">
        <v>10</v>
      </c>
      <c r="C9" t="s">
        <v>11</v>
      </c>
      <c r="D9">
        <v>30</v>
      </c>
      <c r="F9" s="4" t="s">
        <v>23</v>
      </c>
      <c r="G9" s="5"/>
      <c r="H9" s="10">
        <v>90</v>
      </c>
      <c r="I9" s="4" t="s">
        <v>28</v>
      </c>
      <c r="J9" s="5"/>
      <c r="K9" s="10">
        <v>1</v>
      </c>
      <c r="L9" s="4" t="s">
        <v>16</v>
      </c>
      <c r="M9" s="6">
        <f>K9*$H9/100</f>
        <v>0.9</v>
      </c>
      <c r="N9" s="4" t="s">
        <v>28</v>
      </c>
      <c r="O9" s="10">
        <f>M9+$H$9</f>
        <v>90.9</v>
      </c>
      <c r="P9" s="4" t="s">
        <v>28</v>
      </c>
      <c r="Q9" s="5"/>
      <c r="R9" s="8">
        <f>-K9</f>
        <v>-1</v>
      </c>
      <c r="S9" s="4" t="s">
        <v>16</v>
      </c>
      <c r="T9" s="6">
        <f>R9*$H9/100</f>
        <v>-0.9</v>
      </c>
      <c r="U9" s="4" t="s">
        <v>28</v>
      </c>
      <c r="V9" s="10">
        <f>T9+$H9</f>
        <v>89.1</v>
      </c>
      <c r="W9" s="4" t="s">
        <v>28</v>
      </c>
      <c r="X9" s="5"/>
    </row>
    <row r="10" spans="2:27" ht="5.25" customHeight="1" x14ac:dyDescent="0.35">
      <c r="F10" s="4"/>
      <c r="G10" s="5"/>
      <c r="H10" s="4"/>
      <c r="I10" s="4"/>
      <c r="J10" s="5"/>
      <c r="K10" s="4"/>
      <c r="L10" s="4"/>
      <c r="M10" s="4"/>
      <c r="N10" s="4"/>
      <c r="O10" s="4"/>
      <c r="P10" s="4"/>
      <c r="Q10" s="5"/>
      <c r="R10" s="4"/>
      <c r="S10" s="4"/>
      <c r="T10" s="4"/>
      <c r="U10" s="4"/>
      <c r="V10" s="4"/>
      <c r="W10" s="4"/>
      <c r="X10" s="5"/>
    </row>
    <row r="11" spans="2:27" x14ac:dyDescent="0.35">
      <c r="B11" t="s">
        <v>8</v>
      </c>
      <c r="C11" t="s">
        <v>5</v>
      </c>
      <c r="D11">
        <f>4*D7*((1+D5)*(D9-D8)-1)/(D6^2*PI())</f>
        <v>3.4419484612825658E-2</v>
      </c>
      <c r="F11" s="4" t="s">
        <v>24</v>
      </c>
      <c r="G11" s="5"/>
      <c r="H11" s="17">
        <f>H8*H9/(H6*H5*10^(-6)*H7)</f>
        <v>9.9999999999999992E-2</v>
      </c>
      <c r="I11" s="4" t="s">
        <v>29</v>
      </c>
      <c r="J11" s="5"/>
      <c r="K11" s="4"/>
      <c r="L11" s="4"/>
      <c r="M11" s="4"/>
      <c r="N11" s="4"/>
      <c r="O11" s="17">
        <f>O8*O9/(O6*O5*10^(-6)*O7)</f>
        <v>9.4358276643990907E-2</v>
      </c>
      <c r="P11" s="4" t="s">
        <v>29</v>
      </c>
      <c r="Q11" s="5"/>
      <c r="R11" s="4"/>
      <c r="S11" s="4"/>
      <c r="T11" s="4"/>
      <c r="U11" s="4"/>
      <c r="V11" s="17">
        <f>V8*V9/(V6*V5*10^(-6)*V7)</f>
        <v>0.10640443213296398</v>
      </c>
      <c r="W11" s="4" t="s">
        <v>29</v>
      </c>
      <c r="X11" s="5"/>
      <c r="AA11" s="2"/>
    </row>
    <row r="12" spans="2:27" x14ac:dyDescent="0.35"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5" spans="2:27" x14ac:dyDescent="0.35">
      <c r="U15" s="13" t="s">
        <v>30</v>
      </c>
      <c r="V15" s="18">
        <f>H11</f>
        <v>9.9999999999999992E-2</v>
      </c>
      <c r="W15" s="4" t="s">
        <v>29</v>
      </c>
    </row>
    <row r="16" spans="2:27" x14ac:dyDescent="0.35">
      <c r="U16" s="13" t="s">
        <v>31</v>
      </c>
      <c r="V16" s="18">
        <f>ABS(V11-O11)/2</f>
        <v>6.0230777444865366E-3</v>
      </c>
      <c r="W16" s="4" t="s">
        <v>29</v>
      </c>
    </row>
  </sheetData>
  <mergeCells count="9">
    <mergeCell ref="K1:P1"/>
    <mergeCell ref="R1:W1"/>
    <mergeCell ref="H2:I2"/>
    <mergeCell ref="K2:L2"/>
    <mergeCell ref="M2:N2"/>
    <mergeCell ref="O2:P2"/>
    <mergeCell ref="V2:W2"/>
    <mergeCell ref="R2:S2"/>
    <mergeCell ref="T2:U2"/>
  </mergeCells>
  <pageMargins left="0.7" right="0.7" top="0.78740157499999996" bottom="0.78740157499999996" header="0.3" footer="0.3"/>
  <pageSetup paperSize="9" orientation="landscape" horizontalDpi="4294967293" r:id="rId1"/>
  <colBreaks count="2" manualBreakCount="2">
    <brk id="9" max="1048575" man="1"/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Weber</dc:creator>
  <cp:lastModifiedBy>Peter Weber</cp:lastModifiedBy>
  <cp:lastPrinted>2021-11-24T11:55:26Z</cp:lastPrinted>
  <dcterms:created xsi:type="dcterms:W3CDTF">2021-11-10T11:19:03Z</dcterms:created>
  <dcterms:modified xsi:type="dcterms:W3CDTF">2023-11-23T09:08:28Z</dcterms:modified>
</cp:coreProperties>
</file>